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2995" windowHeight="10050"/>
  </bookViews>
  <sheets>
    <sheet name="Лист1" sheetId="2" r:id="rId1"/>
    <sheet name="Лист3" sheetId="4" r:id="rId2"/>
    <sheet name="Лист5" sheetId="6" r:id="rId3"/>
    <sheet name="Лист7" sheetId="8" r:id="rId4"/>
    <sheet name="Лист9" sheetId="10" r:id="rId5"/>
  </sheets>
  <definedNames>
    <definedName name="_xlnm.Print_Area" localSheetId="0">Лист1!$A$1:$H$570</definedName>
    <definedName name="_xlnm.Print_Area" localSheetId="3">Лист7!$A$1:$I$164</definedName>
    <definedName name="_xlnm.Print_Area" localSheetId="4">Лист9!$A$1:$I$108</definedName>
  </definedNames>
  <calcPr calcId="144525"/>
</workbook>
</file>

<file path=xl/calcChain.xml><?xml version="1.0" encoding="utf-8"?>
<calcChain xmlns="http://schemas.openxmlformats.org/spreadsheetml/2006/main">
  <c r="H31" i="10" l="1"/>
  <c r="F252" i="2" l="1"/>
  <c r="H255" i="2"/>
  <c r="I651" i="6"/>
  <c r="H651" i="6"/>
  <c r="G651" i="6"/>
  <c r="I663" i="6"/>
  <c r="G663" i="6"/>
  <c r="G664" i="6"/>
  <c r="I667" i="6"/>
  <c r="G666" i="6"/>
  <c r="I666" i="6" s="1"/>
  <c r="I496" i="6"/>
  <c r="G493" i="6"/>
  <c r="G665" i="6" l="1"/>
  <c r="I665" i="6" s="1"/>
  <c r="I664" i="6"/>
  <c r="F166" i="2"/>
  <c r="H168" i="2"/>
  <c r="H108" i="2"/>
  <c r="H63" i="10"/>
  <c r="I81" i="8" l="1"/>
  <c r="F259" i="2"/>
  <c r="G259" i="2"/>
  <c r="H261" i="2"/>
  <c r="I434" i="6"/>
  <c r="G432" i="6"/>
  <c r="I35" i="6"/>
  <c r="H34" i="6"/>
  <c r="H33" i="6" s="1"/>
  <c r="H32" i="6" s="1"/>
  <c r="H31" i="6" s="1"/>
  <c r="H30" i="6" s="1"/>
  <c r="G34" i="6"/>
  <c r="I34" i="6" l="1"/>
  <c r="G33" i="6"/>
  <c r="G32" i="6" s="1"/>
  <c r="G31" i="6" s="1"/>
  <c r="G30" i="6" s="1"/>
  <c r="H539" i="2"/>
  <c r="G538" i="2"/>
  <c r="G537" i="2" s="1"/>
  <c r="G536" i="2" s="1"/>
  <c r="G527" i="2" s="1"/>
  <c r="F538" i="2"/>
  <c r="H538" i="2" s="1"/>
  <c r="F530" i="2"/>
  <c r="H530" i="2" s="1"/>
  <c r="H531" i="2"/>
  <c r="F533" i="2"/>
  <c r="F532" i="2" s="1"/>
  <c r="H532" i="2" s="1"/>
  <c r="I176" i="6"/>
  <c r="H175" i="6"/>
  <c r="I175" i="6" s="1"/>
  <c r="I172" i="6"/>
  <c r="G171" i="6"/>
  <c r="I171" i="6" s="1"/>
  <c r="I33" i="6" l="1"/>
  <c r="E44" i="4"/>
  <c r="G526" i="2"/>
  <c r="H537" i="2"/>
  <c r="F529" i="2"/>
  <c r="F528" i="2" s="1"/>
  <c r="H528" i="2" s="1"/>
  <c r="H533" i="2"/>
  <c r="H174" i="6"/>
  <c r="H173" i="6" s="1"/>
  <c r="I173" i="6" s="1"/>
  <c r="G170" i="6"/>
  <c r="I174" i="6" l="1"/>
  <c r="I32" i="6"/>
  <c r="H168" i="6"/>
  <c r="H529" i="2"/>
  <c r="I170" i="6"/>
  <c r="G169" i="6"/>
  <c r="I96" i="8"/>
  <c r="I157" i="8"/>
  <c r="I32" i="8"/>
  <c r="I31" i="6" l="1"/>
  <c r="I30" i="6"/>
  <c r="I169" i="6"/>
  <c r="G168" i="6"/>
  <c r="I168" i="6" s="1"/>
  <c r="F106" i="2"/>
  <c r="G512" i="2"/>
  <c r="G509" i="2"/>
  <c r="H362" i="2"/>
  <c r="G361" i="2"/>
  <c r="H361" i="2" s="1"/>
  <c r="F290" i="2"/>
  <c r="H292" i="2"/>
  <c r="H476" i="2"/>
  <c r="G475" i="2"/>
  <c r="H475" i="2" s="1"/>
  <c r="G459" i="2"/>
  <c r="F459" i="2"/>
  <c r="H461" i="2"/>
  <c r="H601" i="6"/>
  <c r="I601" i="6" s="1"/>
  <c r="I602" i="6"/>
  <c r="H300" i="6"/>
  <c r="H299" i="6" s="1"/>
  <c r="H298" i="6" s="1"/>
  <c r="H297" i="6" s="1"/>
  <c r="G300" i="6"/>
  <c r="G299" i="6" s="1"/>
  <c r="I301" i="6"/>
  <c r="I299" i="6" l="1"/>
  <c r="I300" i="6"/>
  <c r="G291" i="6" l="1"/>
  <c r="I291" i="6" s="1"/>
  <c r="I292" i="6"/>
  <c r="G290" i="6" l="1"/>
  <c r="I290" i="6" s="1"/>
  <c r="I91" i="6"/>
  <c r="H90" i="6"/>
  <c r="I90" i="6" s="1"/>
  <c r="I7" i="8" l="1"/>
  <c r="F286" i="2" l="1"/>
  <c r="F85" i="2"/>
  <c r="H88" i="2"/>
  <c r="H288" i="2"/>
  <c r="I373" i="6" l="1"/>
  <c r="G371" i="6"/>
  <c r="H271" i="6"/>
  <c r="H270" i="6" s="1"/>
  <c r="G271" i="6"/>
  <c r="G270" i="6" s="1"/>
  <c r="I272" i="6"/>
  <c r="I271" i="6" l="1"/>
  <c r="I270" i="6"/>
  <c r="H93" i="10" l="1"/>
  <c r="H15" i="10"/>
  <c r="H78" i="10"/>
  <c r="I120" i="8" l="1"/>
  <c r="I14" i="8"/>
  <c r="H109" i="2"/>
  <c r="F92" i="2"/>
  <c r="H94" i="2"/>
  <c r="H93" i="2"/>
  <c r="H253" i="2"/>
  <c r="H254" i="2"/>
  <c r="G256" i="2"/>
  <c r="H256" i="2" s="1"/>
  <c r="H257" i="2"/>
  <c r="F258" i="2"/>
  <c r="G258" i="2"/>
  <c r="H260" i="2"/>
  <c r="H262" i="2"/>
  <c r="F264" i="2"/>
  <c r="F263" i="2" s="1"/>
  <c r="G264" i="2"/>
  <c r="G263" i="2" s="1"/>
  <c r="H265" i="2"/>
  <c r="H266" i="2"/>
  <c r="F268" i="2"/>
  <c r="F267" i="2" s="1"/>
  <c r="G268" i="2"/>
  <c r="G267" i="2" s="1"/>
  <c r="H269" i="2"/>
  <c r="F272" i="2"/>
  <c r="F271" i="2" s="1"/>
  <c r="H273" i="2"/>
  <c r="H354" i="2"/>
  <c r="G353" i="2"/>
  <c r="F353" i="2"/>
  <c r="H347" i="2"/>
  <c r="G346" i="2"/>
  <c r="F346" i="2"/>
  <c r="H87" i="2"/>
  <c r="G89" i="2"/>
  <c r="H89" i="2" s="1"/>
  <c r="G531" i="6"/>
  <c r="I378" i="6"/>
  <c r="G377" i="6"/>
  <c r="I394" i="6"/>
  <c r="G391" i="6"/>
  <c r="I269" i="6"/>
  <c r="H268" i="6"/>
  <c r="G268" i="6"/>
  <c r="H242" i="6"/>
  <c r="G242" i="6"/>
  <c r="H240" i="6"/>
  <c r="G240" i="6"/>
  <c r="I241" i="6"/>
  <c r="I243" i="6"/>
  <c r="I76" i="6"/>
  <c r="G13" i="6"/>
  <c r="I13" i="6" s="1"/>
  <c r="I14" i="6"/>
  <c r="I268" i="6" l="1"/>
  <c r="H353" i="2"/>
  <c r="H272" i="2"/>
  <c r="F270" i="2"/>
  <c r="H270" i="2" s="1"/>
  <c r="H271" i="2"/>
  <c r="H346" i="2"/>
  <c r="H267" i="2"/>
  <c r="H258" i="2"/>
  <c r="H263" i="2"/>
  <c r="H268" i="2"/>
  <c r="H264" i="2"/>
  <c r="H259" i="2"/>
  <c r="I240" i="6"/>
  <c r="I242" i="6"/>
  <c r="G12" i="6"/>
  <c r="I49" i="8"/>
  <c r="I47" i="8"/>
  <c r="I468" i="6"/>
  <c r="H467" i="6"/>
  <c r="G467" i="6"/>
  <c r="I466" i="6"/>
  <c r="H465" i="6"/>
  <c r="G465" i="6"/>
  <c r="I464" i="6"/>
  <c r="H463" i="6"/>
  <c r="G463" i="6"/>
  <c r="G210" i="2"/>
  <c r="F210" i="2"/>
  <c r="G208" i="2"/>
  <c r="F208" i="2"/>
  <c r="H209" i="2"/>
  <c r="H211" i="2"/>
  <c r="H210" i="2" l="1"/>
  <c r="I465" i="6"/>
  <c r="I463" i="6"/>
  <c r="H460" i="6"/>
  <c r="I12" i="6"/>
  <c r="G11" i="6"/>
  <c r="I467" i="6"/>
  <c r="H208" i="2"/>
  <c r="H108" i="10"/>
  <c r="I239" i="6"/>
  <c r="G238" i="6"/>
  <c r="I238" i="6" s="1"/>
  <c r="G244" i="6"/>
  <c r="H244" i="6"/>
  <c r="H237" i="6" s="1"/>
  <c r="I245" i="6"/>
  <c r="G248" i="6"/>
  <c r="I248" i="6" s="1"/>
  <c r="I249" i="6"/>
  <c r="G237" i="6" l="1"/>
  <c r="I11" i="6"/>
  <c r="G10" i="6"/>
  <c r="I10" i="6" s="1"/>
  <c r="I244" i="6"/>
  <c r="G247" i="6"/>
  <c r="G475" i="6"/>
  <c r="G246" i="6" l="1"/>
  <c r="I246" i="6" s="1"/>
  <c r="I247" i="6"/>
  <c r="G586" i="6"/>
  <c r="H48" i="10" l="1"/>
  <c r="I162" i="8" l="1"/>
  <c r="I160" i="8"/>
  <c r="I154" i="8"/>
  <c r="I153" i="8" s="1"/>
  <c r="I151" i="8"/>
  <c r="I149" i="8"/>
  <c r="I147" i="8"/>
  <c r="I144" i="8"/>
  <c r="I141" i="8"/>
  <c r="I139" i="8"/>
  <c r="I136" i="8"/>
  <c r="I134" i="8"/>
  <c r="I130" i="8"/>
  <c r="I129" i="8" s="1"/>
  <c r="I127" i="8"/>
  <c r="I126" i="8" s="1"/>
  <c r="I124" i="8"/>
  <c r="I122" i="8"/>
  <c r="I118" i="8"/>
  <c r="I113" i="8"/>
  <c r="I110" i="8"/>
  <c r="I109" i="8" s="1"/>
  <c r="I107" i="8"/>
  <c r="I105" i="8"/>
  <c r="I103" i="8"/>
  <c r="I100" i="8"/>
  <c r="I99" i="8" s="1"/>
  <c r="I93" i="8"/>
  <c r="I90" i="8"/>
  <c r="I89" i="8" s="1"/>
  <c r="I86" i="8"/>
  <c r="I85" i="8" s="1"/>
  <c r="I80" i="8"/>
  <c r="I77" i="8"/>
  <c r="I73" i="8" s="1"/>
  <c r="I70" i="8"/>
  <c r="I69" i="8" s="1"/>
  <c r="I67" i="8"/>
  <c r="I65" i="8"/>
  <c r="I63" i="8"/>
  <c r="I60" i="8"/>
  <c r="I59" i="8" s="1"/>
  <c r="I57" i="8"/>
  <c r="I56" i="8" s="1"/>
  <c r="I54" i="8"/>
  <c r="I53" i="8" s="1"/>
  <c r="I51" i="8"/>
  <c r="I44" i="8"/>
  <c r="I41" i="8"/>
  <c r="I40" i="8" s="1"/>
  <c r="I37" i="8"/>
  <c r="I36" i="8" s="1"/>
  <c r="I34" i="8"/>
  <c r="I28" i="8"/>
  <c r="I25" i="8"/>
  <c r="I24" i="8" s="1"/>
  <c r="I22" i="8"/>
  <c r="I21" i="8" s="1"/>
  <c r="I18" i="8"/>
  <c r="I17" i="8" s="1"/>
  <c r="I13" i="8"/>
  <c r="I11" i="8"/>
  <c r="I6" i="8" s="1"/>
  <c r="I27" i="8" l="1"/>
  <c r="I112" i="8"/>
  <c r="I159" i="8"/>
  <c r="I156" i="8" s="1"/>
  <c r="I43" i="8"/>
  <c r="I62" i="8"/>
  <c r="I133" i="8"/>
  <c r="I92" i="8"/>
  <c r="I72" i="8"/>
  <c r="I102" i="8"/>
  <c r="I143" i="8"/>
  <c r="I662" i="6" l="1"/>
  <c r="G661" i="6"/>
  <c r="I658" i="6"/>
  <c r="I657" i="6"/>
  <c r="H656" i="6"/>
  <c r="H655" i="6" s="1"/>
  <c r="H654" i="6" s="1"/>
  <c r="H653" i="6" s="1"/>
  <c r="H652" i="6" s="1"/>
  <c r="G656" i="6"/>
  <c r="G655" i="6" s="1"/>
  <c r="I650" i="6"/>
  <c r="G649" i="6"/>
  <c r="I649" i="6" s="1"/>
  <c r="I644" i="6"/>
  <c r="I643" i="6"/>
  <c r="G642" i="6"/>
  <c r="I642" i="6" s="1"/>
  <c r="I639" i="6"/>
  <c r="I638" i="6"/>
  <c r="G637" i="6"/>
  <c r="I637" i="6" s="1"/>
  <c r="I633" i="6"/>
  <c r="H632" i="6"/>
  <c r="H628" i="6" s="1"/>
  <c r="H623" i="6" s="1"/>
  <c r="G632" i="6"/>
  <c r="I631" i="6"/>
  <c r="I630" i="6"/>
  <c r="G629" i="6"/>
  <c r="G628" i="6" s="1"/>
  <c r="I627" i="6"/>
  <c r="H626" i="6"/>
  <c r="I626" i="6" s="1"/>
  <c r="I622" i="6"/>
  <c r="G621" i="6"/>
  <c r="I621" i="6" s="1"/>
  <c r="I618" i="6"/>
  <c r="H617" i="6"/>
  <c r="H616" i="6" s="1"/>
  <c r="H615" i="6" s="1"/>
  <c r="I615" i="6" s="1"/>
  <c r="I614" i="6"/>
  <c r="H613" i="6"/>
  <c r="I613" i="6" s="1"/>
  <c r="I611" i="6"/>
  <c r="H610" i="6"/>
  <c r="I610" i="6" s="1"/>
  <c r="I609" i="6"/>
  <c r="H608" i="6"/>
  <c r="G608" i="6"/>
  <c r="I607" i="6"/>
  <c r="G606" i="6"/>
  <c r="I604" i="6"/>
  <c r="H603" i="6"/>
  <c r="H597" i="6" s="1"/>
  <c r="G603" i="6"/>
  <c r="I600" i="6"/>
  <c r="I599" i="6"/>
  <c r="G598" i="6"/>
  <c r="I594" i="6"/>
  <c r="I593" i="6"/>
  <c r="G592" i="6"/>
  <c r="I592" i="6" s="1"/>
  <c r="I590" i="6"/>
  <c r="G589" i="6"/>
  <c r="G588" i="6" s="1"/>
  <c r="I588" i="6" s="1"/>
  <c r="I587" i="6"/>
  <c r="H586" i="6"/>
  <c r="I586" i="6" s="1"/>
  <c r="I585" i="6"/>
  <c r="I584" i="6"/>
  <c r="G583" i="6"/>
  <c r="H582" i="6"/>
  <c r="H575" i="6" s="1"/>
  <c r="I581" i="6"/>
  <c r="G580" i="6"/>
  <c r="I580" i="6" s="1"/>
  <c r="I579" i="6"/>
  <c r="G578" i="6"/>
  <c r="G577" i="6" s="1"/>
  <c r="G576" i="6" s="1"/>
  <c r="I576" i="6" s="1"/>
  <c r="I574" i="6"/>
  <c r="H573" i="6"/>
  <c r="H572" i="6" s="1"/>
  <c r="H571" i="6" s="1"/>
  <c r="I570" i="6"/>
  <c r="G569" i="6"/>
  <c r="I569" i="6" s="1"/>
  <c r="I567" i="6"/>
  <c r="I566" i="6"/>
  <c r="I565" i="6"/>
  <c r="G564" i="6"/>
  <c r="I564" i="6" s="1"/>
  <c r="I563" i="6"/>
  <c r="I562" i="6"/>
  <c r="I561" i="6"/>
  <c r="G560" i="6"/>
  <c r="I560" i="6" s="1"/>
  <c r="I559" i="6"/>
  <c r="I558" i="6"/>
  <c r="I557" i="6"/>
  <c r="G556" i="6"/>
  <c r="G555" i="6" s="1"/>
  <c r="I555" i="6" s="1"/>
  <c r="H554" i="6"/>
  <c r="I551" i="6"/>
  <c r="I550" i="6"/>
  <c r="H549" i="6"/>
  <c r="I549" i="6" s="1"/>
  <c r="I545" i="6"/>
  <c r="H544" i="6"/>
  <c r="H543" i="6" s="1"/>
  <c r="H542" i="6" s="1"/>
  <c r="I541" i="6"/>
  <c r="I540" i="6"/>
  <c r="I539" i="6"/>
  <c r="G538" i="6"/>
  <c r="I538" i="6" s="1"/>
  <c r="I533" i="6"/>
  <c r="I532" i="6"/>
  <c r="I531" i="6"/>
  <c r="I530" i="6"/>
  <c r="G529" i="6"/>
  <c r="I529" i="6" s="1"/>
  <c r="I526" i="6"/>
  <c r="G525" i="6"/>
  <c r="G524" i="6" s="1"/>
  <c r="H524" i="6"/>
  <c r="H517" i="6" s="1"/>
  <c r="I523" i="6"/>
  <c r="G522" i="6"/>
  <c r="I522" i="6" s="1"/>
  <c r="I520" i="6"/>
  <c r="G519" i="6"/>
  <c r="G518" i="6" s="1"/>
  <c r="I518" i="6" s="1"/>
  <c r="I516" i="6"/>
  <c r="G515" i="6"/>
  <c r="G514" i="6" s="1"/>
  <c r="I514" i="6" s="1"/>
  <c r="I512" i="6"/>
  <c r="G511" i="6"/>
  <c r="I511" i="6" s="1"/>
  <c r="I508" i="6"/>
  <c r="H507" i="6"/>
  <c r="H506" i="6" s="1"/>
  <c r="I506" i="6" s="1"/>
  <c r="I505" i="6"/>
  <c r="H504" i="6"/>
  <c r="H503" i="6" s="1"/>
  <c r="G504" i="6"/>
  <c r="G503" i="6" s="1"/>
  <c r="I502" i="6"/>
  <c r="I501" i="6"/>
  <c r="H500" i="6"/>
  <c r="H499" i="6" s="1"/>
  <c r="G500" i="6"/>
  <c r="I498" i="6"/>
  <c r="H497" i="6"/>
  <c r="I497" i="6" s="1"/>
  <c r="I495" i="6"/>
  <c r="I494" i="6"/>
  <c r="I493" i="6"/>
  <c r="I491" i="6"/>
  <c r="H490" i="6"/>
  <c r="H489" i="6" s="1"/>
  <c r="I489" i="6" s="1"/>
  <c r="I486" i="6"/>
  <c r="G485" i="6"/>
  <c r="I485" i="6" s="1"/>
  <c r="I483" i="6"/>
  <c r="G482" i="6"/>
  <c r="G481" i="6" s="1"/>
  <c r="I481" i="6" s="1"/>
  <c r="I480" i="6"/>
  <c r="G479" i="6"/>
  <c r="I479" i="6" s="1"/>
  <c r="H477" i="6"/>
  <c r="I476" i="6"/>
  <c r="H475" i="6"/>
  <c r="H470" i="6" s="1"/>
  <c r="H469" i="6" s="1"/>
  <c r="I474" i="6"/>
  <c r="G473" i="6"/>
  <c r="I473" i="6" s="1"/>
  <c r="I472" i="6"/>
  <c r="G471" i="6"/>
  <c r="I462" i="6"/>
  <c r="G461" i="6"/>
  <c r="I458" i="6"/>
  <c r="G457" i="6"/>
  <c r="G456" i="6" s="1"/>
  <c r="I454" i="6"/>
  <c r="H453" i="6"/>
  <c r="I450" i="6"/>
  <c r="I449" i="6"/>
  <c r="H448" i="6"/>
  <c r="G448" i="6"/>
  <c r="G447" i="6" s="1"/>
  <c r="I445" i="6"/>
  <c r="G444" i="6"/>
  <c r="I444" i="6" s="1"/>
  <c r="I440" i="6"/>
  <c r="G439" i="6"/>
  <c r="I439" i="6" s="1"/>
  <c r="I437" i="6"/>
  <c r="G436" i="6"/>
  <c r="G435" i="6" s="1"/>
  <c r="I435" i="6" s="1"/>
  <c r="I433" i="6"/>
  <c r="I432" i="6"/>
  <c r="I430" i="6"/>
  <c r="G429" i="6"/>
  <c r="I427" i="6"/>
  <c r="G426" i="6"/>
  <c r="I424" i="6"/>
  <c r="G423" i="6"/>
  <c r="I423" i="6" s="1"/>
  <c r="I421" i="6"/>
  <c r="G420" i="6"/>
  <c r="I417" i="6"/>
  <c r="I416" i="6"/>
  <c r="G415" i="6"/>
  <c r="I415" i="6" s="1"/>
  <c r="I413" i="6"/>
  <c r="G412" i="6"/>
  <c r="G411" i="6" s="1"/>
  <c r="I411" i="6" s="1"/>
  <c r="I410" i="6"/>
  <c r="I409" i="6"/>
  <c r="G408" i="6"/>
  <c r="G407" i="6" s="1"/>
  <c r="G406" i="6" s="1"/>
  <c r="I406" i="6" s="1"/>
  <c r="I405" i="6"/>
  <c r="I404" i="6"/>
  <c r="I403" i="6"/>
  <c r="G402" i="6"/>
  <c r="I402" i="6" s="1"/>
  <c r="H398" i="6"/>
  <c r="I397" i="6"/>
  <c r="I396" i="6"/>
  <c r="G395" i="6"/>
  <c r="I395" i="6" s="1"/>
  <c r="I393" i="6"/>
  <c r="I392" i="6"/>
  <c r="I388" i="6"/>
  <c r="H387" i="6"/>
  <c r="H386" i="6" s="1"/>
  <c r="G387" i="6"/>
  <c r="I385" i="6"/>
  <c r="G384" i="6"/>
  <c r="G383" i="6" s="1"/>
  <c r="I383" i="6" s="1"/>
  <c r="I382" i="6"/>
  <c r="G381" i="6"/>
  <c r="I381" i="6" s="1"/>
  <c r="I379" i="6"/>
  <c r="I377" i="6"/>
  <c r="I375" i="6"/>
  <c r="H374" i="6"/>
  <c r="I374" i="6" s="1"/>
  <c r="I372" i="6"/>
  <c r="I371" i="6"/>
  <c r="I369" i="6"/>
  <c r="G368" i="6"/>
  <c r="G367" i="6" s="1"/>
  <c r="I367" i="6" s="1"/>
  <c r="I366" i="6"/>
  <c r="I365" i="6"/>
  <c r="H364" i="6"/>
  <c r="I364" i="6" s="1"/>
  <c r="I360" i="6"/>
  <c r="G359" i="6"/>
  <c r="G358" i="6" s="1"/>
  <c r="I358" i="6" s="1"/>
  <c r="I356" i="6"/>
  <c r="H355" i="6"/>
  <c r="H354" i="6" s="1"/>
  <c r="H353" i="6" s="1"/>
  <c r="I351" i="6"/>
  <c r="H350" i="6"/>
  <c r="I350" i="6" s="1"/>
  <c r="I347" i="6"/>
  <c r="G346" i="6"/>
  <c r="I346" i="6" s="1"/>
  <c r="I345" i="6"/>
  <c r="I344" i="6"/>
  <c r="I343" i="6"/>
  <c r="G342" i="6"/>
  <c r="I342" i="6" s="1"/>
  <c r="I338" i="6"/>
  <c r="I337" i="6"/>
  <c r="G336" i="6"/>
  <c r="G335" i="6" s="1"/>
  <c r="G334" i="6" s="1"/>
  <c r="I332" i="6"/>
  <c r="G331" i="6"/>
  <c r="I331" i="6" s="1"/>
  <c r="I325" i="6"/>
  <c r="G324" i="6"/>
  <c r="G323" i="6" s="1"/>
  <c r="I323" i="6" s="1"/>
  <c r="I322" i="6"/>
  <c r="G321" i="6"/>
  <c r="I321" i="6" s="1"/>
  <c r="I317" i="6"/>
  <c r="H316" i="6"/>
  <c r="H315" i="6" s="1"/>
  <c r="G316" i="6"/>
  <c r="G315" i="6" s="1"/>
  <c r="G314" i="6" s="1"/>
  <c r="I311" i="6"/>
  <c r="G310" i="6"/>
  <c r="G309" i="6" s="1"/>
  <c r="G308" i="6" s="1"/>
  <c r="I308" i="6" s="1"/>
  <c r="I305" i="6"/>
  <c r="G304" i="6"/>
  <c r="I304" i="6" s="1"/>
  <c r="I296" i="6"/>
  <c r="G295" i="6"/>
  <c r="G294" i="6" s="1"/>
  <c r="I294" i="6" s="1"/>
  <c r="I289" i="6"/>
  <c r="H288" i="6"/>
  <c r="H287" i="6" s="1"/>
  <c r="H283" i="6" s="1"/>
  <c r="G288" i="6"/>
  <c r="G287" i="6" s="1"/>
  <c r="I286" i="6"/>
  <c r="G285" i="6"/>
  <c r="I285" i="6" s="1"/>
  <c r="I282" i="6"/>
  <c r="G281" i="6"/>
  <c r="I281" i="6" s="1"/>
  <c r="I278" i="6"/>
  <c r="H277" i="6"/>
  <c r="G277" i="6"/>
  <c r="G276" i="6" s="1"/>
  <c r="I275" i="6"/>
  <c r="H274" i="6"/>
  <c r="H273" i="6" s="1"/>
  <c r="G274" i="6"/>
  <c r="I264" i="6"/>
  <c r="G263" i="6"/>
  <c r="G262" i="6" s="1"/>
  <c r="I262" i="6" s="1"/>
  <c r="I260" i="6"/>
  <c r="G259" i="6"/>
  <c r="I259" i="6" s="1"/>
  <c r="I257" i="6"/>
  <c r="G256" i="6"/>
  <c r="G255" i="6" s="1"/>
  <c r="I255" i="6" s="1"/>
  <c r="I253" i="6"/>
  <c r="G252" i="6"/>
  <c r="I252" i="6" s="1"/>
  <c r="I234" i="6"/>
  <c r="G233" i="6"/>
  <c r="G232" i="6" s="1"/>
  <c r="G231" i="6" s="1"/>
  <c r="I231" i="6" s="1"/>
  <c r="I229" i="6"/>
  <c r="G228" i="6"/>
  <c r="I228" i="6" s="1"/>
  <c r="I225" i="6"/>
  <c r="G224" i="6"/>
  <c r="I224" i="6" s="1"/>
  <c r="I221" i="6"/>
  <c r="G220" i="6"/>
  <c r="G219" i="6" s="1"/>
  <c r="I216" i="6"/>
  <c r="H215" i="6"/>
  <c r="I215" i="6" s="1"/>
  <c r="I210" i="6"/>
  <c r="I209" i="6"/>
  <c r="G208" i="6"/>
  <c r="I208" i="6" s="1"/>
  <c r="I205" i="6"/>
  <c r="G204" i="6"/>
  <c r="G203" i="6" s="1"/>
  <c r="I203" i="6" s="1"/>
  <c r="I202" i="6"/>
  <c r="I201" i="6"/>
  <c r="G200" i="6"/>
  <c r="I200" i="6" s="1"/>
  <c r="I197" i="6"/>
  <c r="H196" i="6"/>
  <c r="H195" i="6" s="1"/>
  <c r="H194" i="6" s="1"/>
  <c r="I194" i="6" s="1"/>
  <c r="H193" i="6"/>
  <c r="I192" i="6"/>
  <c r="G191" i="6"/>
  <c r="G190" i="6" s="1"/>
  <c r="G189" i="6" s="1"/>
  <c r="I188" i="6"/>
  <c r="H187" i="6"/>
  <c r="I187" i="6" s="1"/>
  <c r="I185" i="6"/>
  <c r="I184" i="6"/>
  <c r="I183" i="6"/>
  <c r="G182" i="6"/>
  <c r="G181" i="6" s="1"/>
  <c r="I167" i="6"/>
  <c r="I166" i="6"/>
  <c r="H165" i="6"/>
  <c r="I165" i="6" s="1"/>
  <c r="I164" i="6"/>
  <c r="I163" i="6"/>
  <c r="H162" i="6"/>
  <c r="I162" i="6" s="1"/>
  <c r="I161" i="6"/>
  <c r="I160" i="6"/>
  <c r="H159" i="6"/>
  <c r="I159" i="6" s="1"/>
  <c r="I157" i="6"/>
  <c r="I156" i="6"/>
  <c r="H155" i="6"/>
  <c r="I155" i="6" s="1"/>
  <c r="I154" i="6"/>
  <c r="H153" i="6"/>
  <c r="I153" i="6" s="1"/>
  <c r="G150" i="6"/>
  <c r="G149" i="6" s="1"/>
  <c r="I148" i="6"/>
  <c r="H147" i="6"/>
  <c r="G147" i="6"/>
  <c r="I146" i="6"/>
  <c r="H145" i="6"/>
  <c r="G145" i="6"/>
  <c r="I144" i="6"/>
  <c r="I143" i="6"/>
  <c r="H142" i="6"/>
  <c r="G142" i="6"/>
  <c r="I140" i="6"/>
  <c r="G139" i="6"/>
  <c r="G138" i="6" s="1"/>
  <c r="I136" i="6"/>
  <c r="I135" i="6"/>
  <c r="H134" i="6"/>
  <c r="I134" i="6" s="1"/>
  <c r="I132" i="6"/>
  <c r="I131" i="6"/>
  <c r="I130" i="6"/>
  <c r="G129" i="6"/>
  <c r="G128" i="6" s="1"/>
  <c r="I128" i="6" s="1"/>
  <c r="I125" i="6"/>
  <c r="H124" i="6"/>
  <c r="I124" i="6" s="1"/>
  <c r="I122" i="6"/>
  <c r="H121" i="6"/>
  <c r="H117" i="6" s="1"/>
  <c r="H116" i="6" s="1"/>
  <c r="G121" i="6"/>
  <c r="I120" i="6"/>
  <c r="I119" i="6"/>
  <c r="G118" i="6"/>
  <c r="I115" i="6"/>
  <c r="H114" i="6"/>
  <c r="I114" i="6" s="1"/>
  <c r="I111" i="6"/>
  <c r="G110" i="6"/>
  <c r="G109" i="6" s="1"/>
  <c r="I106" i="6"/>
  <c r="H105" i="6"/>
  <c r="G105" i="6"/>
  <c r="I104" i="6"/>
  <c r="H103" i="6"/>
  <c r="G103" i="6"/>
  <c r="I102" i="6"/>
  <c r="H101" i="6"/>
  <c r="I101" i="6" s="1"/>
  <c r="I100" i="6"/>
  <c r="I99" i="6"/>
  <c r="H98" i="6"/>
  <c r="I98" i="6" s="1"/>
  <c r="I97" i="6"/>
  <c r="I96" i="6"/>
  <c r="I95" i="6"/>
  <c r="H94" i="6"/>
  <c r="I93" i="6"/>
  <c r="H92" i="6"/>
  <c r="I92" i="6" s="1"/>
  <c r="I89" i="6"/>
  <c r="H88" i="6"/>
  <c r="I88" i="6" s="1"/>
  <c r="I85" i="6"/>
  <c r="H84" i="6"/>
  <c r="G84" i="6"/>
  <c r="I83" i="6"/>
  <c r="H82" i="6"/>
  <c r="G82" i="6"/>
  <c r="I81" i="6"/>
  <c r="H80" i="6"/>
  <c r="G80" i="6"/>
  <c r="I79" i="6"/>
  <c r="H78" i="6"/>
  <c r="I78" i="6" s="1"/>
  <c r="H75" i="6"/>
  <c r="G75" i="6"/>
  <c r="I74" i="6"/>
  <c r="H73" i="6"/>
  <c r="G73" i="6"/>
  <c r="I72" i="6"/>
  <c r="I71" i="6"/>
  <c r="G70" i="6"/>
  <c r="I68" i="6"/>
  <c r="I67" i="6"/>
  <c r="I66" i="6"/>
  <c r="G65" i="6"/>
  <c r="G64" i="6" s="1"/>
  <c r="I64" i="6" s="1"/>
  <c r="I61" i="6"/>
  <c r="H60" i="6"/>
  <c r="I60" i="6" s="1"/>
  <c r="I59" i="6"/>
  <c r="H58" i="6"/>
  <c r="G58" i="6"/>
  <c r="G54" i="6" s="1"/>
  <c r="G53" i="6" s="1"/>
  <c r="I57" i="6"/>
  <c r="I56" i="6"/>
  <c r="H55" i="6"/>
  <c r="I55" i="6" s="1"/>
  <c r="I52" i="6"/>
  <c r="H51" i="6"/>
  <c r="G51" i="6"/>
  <c r="G50" i="6" s="1"/>
  <c r="I49" i="6"/>
  <c r="H48" i="6"/>
  <c r="I48" i="6" s="1"/>
  <c r="I47" i="6"/>
  <c r="I46" i="6"/>
  <c r="G45" i="6"/>
  <c r="I43" i="6"/>
  <c r="I42" i="6"/>
  <c r="I41" i="6"/>
  <c r="G40" i="6"/>
  <c r="I40" i="6" s="1"/>
  <c r="I29" i="6"/>
  <c r="G28" i="6"/>
  <c r="G27" i="6" s="1"/>
  <c r="I27" i="6" s="1"/>
  <c r="H26" i="6"/>
  <c r="I25" i="6"/>
  <c r="H24" i="6"/>
  <c r="H23" i="6" s="1"/>
  <c r="I23" i="6" s="1"/>
  <c r="G21" i="6"/>
  <c r="I20" i="6"/>
  <c r="I19" i="6"/>
  <c r="G18" i="6"/>
  <c r="I18" i="6" s="1"/>
  <c r="H141" i="6" l="1"/>
  <c r="G26" i="6"/>
  <c r="I26" i="6" s="1"/>
  <c r="I105" i="6"/>
  <c r="I277" i="6"/>
  <c r="I94" i="6"/>
  <c r="H87" i="6"/>
  <c r="H86" i="6" s="1"/>
  <c r="I384" i="6"/>
  <c r="G284" i="6"/>
  <c r="I284" i="6" s="1"/>
  <c r="I28" i="6"/>
  <c r="I121" i="6"/>
  <c r="G141" i="6"/>
  <c r="I147" i="6"/>
  <c r="I359" i="6"/>
  <c r="H69" i="6"/>
  <c r="I145" i="6"/>
  <c r="I80" i="6"/>
  <c r="H113" i="6"/>
  <c r="H112" i="6" s="1"/>
  <c r="I112" i="6" s="1"/>
  <c r="G478" i="6"/>
  <c r="I524" i="6"/>
  <c r="I543" i="6"/>
  <c r="I578" i="6"/>
  <c r="G591" i="6"/>
  <c r="I591" i="6" s="1"/>
  <c r="G597" i="6"/>
  <c r="H349" i="6"/>
  <c r="I349" i="6" s="1"/>
  <c r="I525" i="6"/>
  <c r="I583" i="6"/>
  <c r="G582" i="6"/>
  <c r="G39" i="6"/>
  <c r="G38" i="6" s="1"/>
  <c r="I38" i="6" s="1"/>
  <c r="I51" i="6"/>
  <c r="G117" i="6"/>
  <c r="G116" i="6" s="1"/>
  <c r="I116" i="6" s="1"/>
  <c r="G207" i="6"/>
  <c r="G206" i="6" s="1"/>
  <c r="I206" i="6" s="1"/>
  <c r="H214" i="6"/>
  <c r="H213" i="6" s="1"/>
  <c r="I213" i="6" s="1"/>
  <c r="I233" i="6"/>
  <c r="I310" i="6"/>
  <c r="I408" i="6"/>
  <c r="G484" i="6"/>
  <c r="I484" i="6" s="1"/>
  <c r="I598" i="6"/>
  <c r="H77" i="6"/>
  <c r="I335" i="6"/>
  <c r="G521" i="6"/>
  <c r="I521" i="6" s="1"/>
  <c r="I656" i="6"/>
  <c r="I73" i="6"/>
  <c r="H123" i="6"/>
  <c r="I123" i="6" s="1"/>
  <c r="H133" i="6"/>
  <c r="G330" i="6"/>
  <c r="I330" i="6" s="1"/>
  <c r="G422" i="6"/>
  <c r="I422" i="6" s="1"/>
  <c r="I503" i="6"/>
  <c r="G537" i="6"/>
  <c r="I537" i="6" s="1"/>
  <c r="H548" i="6"/>
  <c r="I548" i="6" s="1"/>
  <c r="I461" i="6"/>
  <c r="G460" i="6"/>
  <c r="I460" i="6" s="1"/>
  <c r="G648" i="6"/>
  <c r="I648" i="6" s="1"/>
  <c r="I632" i="6"/>
  <c r="I603" i="6"/>
  <c r="G341" i="6"/>
  <c r="I341" i="6" s="1"/>
  <c r="G320" i="6"/>
  <c r="I320" i="6" s="1"/>
  <c r="G280" i="6"/>
  <c r="G279" i="6" s="1"/>
  <c r="I279" i="6" s="1"/>
  <c r="G258" i="6"/>
  <c r="I258" i="6" s="1"/>
  <c r="G223" i="6"/>
  <c r="G222" i="6" s="1"/>
  <c r="I222" i="6" s="1"/>
  <c r="I129" i="6"/>
  <c r="G127" i="6"/>
  <c r="I65" i="6"/>
  <c r="G180" i="6"/>
  <c r="I181" i="6"/>
  <c r="G69" i="6"/>
  <c r="I103" i="6"/>
  <c r="I182" i="6"/>
  <c r="I196" i="6"/>
  <c r="I274" i="6"/>
  <c r="I287" i="6"/>
  <c r="H370" i="6"/>
  <c r="I436" i="6"/>
  <c r="I457" i="6"/>
  <c r="I475" i="6"/>
  <c r="H492" i="6"/>
  <c r="H488" i="6" s="1"/>
  <c r="H487" i="6" s="1"/>
  <c r="I507" i="6"/>
  <c r="I515" i="6"/>
  <c r="I572" i="6"/>
  <c r="I58" i="6"/>
  <c r="I220" i="6"/>
  <c r="G227" i="6"/>
  <c r="I256" i="6"/>
  <c r="I316" i="6"/>
  <c r="I324" i="6"/>
  <c r="G376" i="6"/>
  <c r="I376" i="6" s="1"/>
  <c r="G380" i="6"/>
  <c r="I380" i="6" s="1"/>
  <c r="G390" i="6"/>
  <c r="G414" i="6"/>
  <c r="I414" i="6" s="1"/>
  <c r="I448" i="6"/>
  <c r="G470" i="6"/>
  <c r="G469" i="6" s="1"/>
  <c r="G513" i="6"/>
  <c r="I513" i="6" s="1"/>
  <c r="I616" i="6"/>
  <c r="I75" i="6"/>
  <c r="I190" i="6"/>
  <c r="G303" i="6"/>
  <c r="I303" i="6" s="1"/>
  <c r="I315" i="6"/>
  <c r="H363" i="6"/>
  <c r="H362" i="6" s="1"/>
  <c r="I362" i="6" s="1"/>
  <c r="G438" i="6"/>
  <c r="I438" i="6" s="1"/>
  <c r="I500" i="6"/>
  <c r="G510" i="6"/>
  <c r="I510" i="6" s="1"/>
  <c r="I582" i="6"/>
  <c r="I608" i="6"/>
  <c r="G641" i="6"/>
  <c r="I219" i="6"/>
  <c r="I138" i="6"/>
  <c r="G137" i="6"/>
  <c r="I109" i="6"/>
  <c r="G108" i="6"/>
  <c r="I189" i="6"/>
  <c r="H352" i="6"/>
  <c r="I352" i="6" s="1"/>
  <c r="I353" i="6"/>
  <c r="G333" i="6"/>
  <c r="I333" i="6" s="1"/>
  <c r="I334" i="6"/>
  <c r="I24" i="6"/>
  <c r="I110" i="6"/>
  <c r="I232" i="6"/>
  <c r="G261" i="6"/>
  <c r="G293" i="6"/>
  <c r="G307" i="6"/>
  <c r="G17" i="6"/>
  <c r="H44" i="6"/>
  <c r="H50" i="6"/>
  <c r="I50" i="6" s="1"/>
  <c r="H54" i="6"/>
  <c r="I70" i="6"/>
  <c r="I84" i="6"/>
  <c r="I118" i="6"/>
  <c r="H186" i="6"/>
  <c r="I191" i="6"/>
  <c r="G199" i="6"/>
  <c r="H236" i="6"/>
  <c r="H235" i="6" s="1"/>
  <c r="G273" i="6"/>
  <c r="G267" i="6" s="1"/>
  <c r="I288" i="6"/>
  <c r="H314" i="6"/>
  <c r="H313" i="6" s="1"/>
  <c r="H312" i="6" s="1"/>
  <c r="I336" i="6"/>
  <c r="I368" i="6"/>
  <c r="I426" i="6"/>
  <c r="G425" i="6"/>
  <c r="I425" i="6" s="1"/>
  <c r="I45" i="6"/>
  <c r="G44" i="6"/>
  <c r="H107" i="6"/>
  <c r="H22" i="6"/>
  <c r="I113" i="6"/>
  <c r="I139" i="6"/>
  <c r="I204" i="6"/>
  <c r="I207" i="6"/>
  <c r="G230" i="6"/>
  <c r="I230" i="6" s="1"/>
  <c r="H276" i="6"/>
  <c r="H267" i="6" s="1"/>
  <c r="G63" i="6"/>
  <c r="I82" i="6"/>
  <c r="G77" i="6"/>
  <c r="G87" i="6"/>
  <c r="I142" i="6"/>
  <c r="G251" i="6"/>
  <c r="G250" i="6" s="1"/>
  <c r="I250" i="6" s="1"/>
  <c r="G313" i="6"/>
  <c r="G329" i="6"/>
  <c r="I354" i="6"/>
  <c r="G357" i="6"/>
  <c r="I357" i="6" s="1"/>
  <c r="I453" i="6"/>
  <c r="H452" i="6"/>
  <c r="I628" i="6"/>
  <c r="G623" i="6"/>
  <c r="I623" i="6" s="1"/>
  <c r="H158" i="6"/>
  <c r="I158" i="6" s="1"/>
  <c r="I420" i="6"/>
  <c r="G419" i="6"/>
  <c r="I419" i="6" s="1"/>
  <c r="G428" i="6"/>
  <c r="I429" i="6"/>
  <c r="H535" i="6"/>
  <c r="I542" i="6"/>
  <c r="I571" i="6"/>
  <c r="H553" i="6"/>
  <c r="H552" i="6" s="1"/>
  <c r="I195" i="6"/>
  <c r="I263" i="6"/>
  <c r="I295" i="6"/>
  <c r="I309" i="6"/>
  <c r="I355" i="6"/>
  <c r="I387" i="6"/>
  <c r="G386" i="6"/>
  <c r="I386" i="6" s="1"/>
  <c r="G455" i="6"/>
  <c r="I455" i="6" s="1"/>
  <c r="I456" i="6"/>
  <c r="G370" i="6"/>
  <c r="I370" i="6" s="1"/>
  <c r="I391" i="6"/>
  <c r="G401" i="6"/>
  <c r="I407" i="6"/>
  <c r="G431" i="6"/>
  <c r="I431" i="6" s="1"/>
  <c r="G443" i="6"/>
  <c r="G446" i="6"/>
  <c r="I490" i="6"/>
  <c r="G499" i="6"/>
  <c r="I504" i="6"/>
  <c r="I519" i="6"/>
  <c r="G528" i="6"/>
  <c r="I544" i="6"/>
  <c r="G568" i="6"/>
  <c r="I573" i="6"/>
  <c r="I589" i="6"/>
  <c r="I597" i="6"/>
  <c r="I606" i="6"/>
  <c r="G605" i="6"/>
  <c r="H612" i="6"/>
  <c r="I612" i="6" s="1"/>
  <c r="I617" i="6"/>
  <c r="G620" i="6"/>
  <c r="G636" i="6"/>
  <c r="I661" i="6"/>
  <c r="G660" i="6"/>
  <c r="H459" i="6"/>
  <c r="I478" i="6"/>
  <c r="G477" i="6"/>
  <c r="G654" i="6"/>
  <c r="I655" i="6"/>
  <c r="I471" i="6"/>
  <c r="H605" i="6"/>
  <c r="I629" i="6"/>
  <c r="I412" i="6"/>
  <c r="H447" i="6"/>
  <c r="I447" i="6" s="1"/>
  <c r="I482" i="6"/>
  <c r="I556" i="6"/>
  <c r="I577" i="6"/>
  <c r="H625" i="6"/>
  <c r="I117" i="6" l="1"/>
  <c r="I69" i="6"/>
  <c r="G509" i="6"/>
  <c r="I509" i="6" s="1"/>
  <c r="I141" i="6"/>
  <c r="G283" i="6"/>
  <c r="I283" i="6" s="1"/>
  <c r="H62" i="6"/>
  <c r="G536" i="6"/>
  <c r="I536" i="6" s="1"/>
  <c r="I280" i="6"/>
  <c r="H266" i="6"/>
  <c r="H265" i="6" s="1"/>
  <c r="G575" i="6"/>
  <c r="I575" i="6" s="1"/>
  <c r="I77" i="6"/>
  <c r="H348" i="6"/>
  <c r="I348" i="6" s="1"/>
  <c r="I39" i="6"/>
  <c r="G37" i="6"/>
  <c r="I133" i="6"/>
  <c r="H127" i="6"/>
  <c r="H126" i="6" s="1"/>
  <c r="I214" i="6"/>
  <c r="H547" i="6"/>
  <c r="H546" i="6" s="1"/>
  <c r="I546" i="6" s="1"/>
  <c r="H212" i="6"/>
  <c r="H211" i="6" s="1"/>
  <c r="I211" i="6" s="1"/>
  <c r="G647" i="6"/>
  <c r="I470" i="6"/>
  <c r="G340" i="6"/>
  <c r="I340" i="6" s="1"/>
  <c r="G319" i="6"/>
  <c r="I319" i="6" s="1"/>
  <c r="G302" i="6"/>
  <c r="I223" i="6"/>
  <c r="H152" i="6"/>
  <c r="I152" i="6" s="1"/>
  <c r="I276" i="6"/>
  <c r="I363" i="6"/>
  <c r="H361" i="6"/>
  <c r="I227" i="6"/>
  <c r="G226" i="6"/>
  <c r="I641" i="6"/>
  <c r="G640" i="6"/>
  <c r="I640" i="6" s="1"/>
  <c r="H596" i="6"/>
  <c r="H595" i="6" s="1"/>
  <c r="I44" i="6"/>
  <c r="G389" i="6"/>
  <c r="I389" i="6" s="1"/>
  <c r="I390" i="6"/>
  <c r="I180" i="6"/>
  <c r="G179" i="6"/>
  <c r="G653" i="6"/>
  <c r="I654" i="6"/>
  <c r="I620" i="6"/>
  <c r="G619" i="6"/>
  <c r="I619" i="6" s="1"/>
  <c r="G527" i="6"/>
  <c r="I528" i="6"/>
  <c r="G442" i="6"/>
  <c r="I442" i="6" s="1"/>
  <c r="I443" i="6"/>
  <c r="I251" i="6"/>
  <c r="I273" i="6"/>
  <c r="I17" i="6"/>
  <c r="G16" i="6"/>
  <c r="G15" i="6" s="1"/>
  <c r="G107" i="6"/>
  <c r="I107" i="6" s="1"/>
  <c r="I108" i="6"/>
  <c r="H624" i="6"/>
  <c r="I624" i="6" s="1"/>
  <c r="I625" i="6"/>
  <c r="I477" i="6"/>
  <c r="I329" i="6"/>
  <c r="G328" i="6"/>
  <c r="I63" i="6"/>
  <c r="H21" i="6"/>
  <c r="H15" i="6" s="1"/>
  <c r="I22" i="6"/>
  <c r="I186" i="6"/>
  <c r="H179" i="6"/>
  <c r="G306" i="6"/>
  <c r="I306" i="6" s="1"/>
  <c r="I307" i="6"/>
  <c r="G86" i="6"/>
  <c r="I86" i="6" s="1"/>
  <c r="I87" i="6"/>
  <c r="I293" i="6"/>
  <c r="I237" i="6"/>
  <c r="I314" i="6"/>
  <c r="I660" i="6"/>
  <c r="G659" i="6"/>
  <c r="I659" i="6" s="1"/>
  <c r="G554" i="6"/>
  <c r="I568" i="6"/>
  <c r="G492" i="6"/>
  <c r="I499" i="6"/>
  <c r="G254" i="6"/>
  <c r="I254" i="6" s="1"/>
  <c r="I261" i="6"/>
  <c r="I469" i="6"/>
  <c r="G459" i="6"/>
  <c r="I459" i="6" s="1"/>
  <c r="I54" i="6"/>
  <c r="H53" i="6"/>
  <c r="G126" i="6"/>
  <c r="I137" i="6"/>
  <c r="I636" i="6"/>
  <c r="I605" i="6"/>
  <c r="G400" i="6"/>
  <c r="I401" i="6"/>
  <c r="G418" i="6"/>
  <c r="I428" i="6"/>
  <c r="I452" i="6"/>
  <c r="H451" i="6"/>
  <c r="I313" i="6"/>
  <c r="I199" i="6"/>
  <c r="G198" i="6"/>
  <c r="I547" i="6" l="1"/>
  <c r="I15" i="6"/>
  <c r="H339" i="6"/>
  <c r="H327" i="6" s="1"/>
  <c r="G318" i="6"/>
  <c r="I318" i="6" s="1"/>
  <c r="G535" i="6"/>
  <c r="G534" i="6" s="1"/>
  <c r="I302" i="6"/>
  <c r="G298" i="6"/>
  <c r="I298" i="6" s="1"/>
  <c r="I212" i="6"/>
  <c r="I126" i="6"/>
  <c r="H151" i="6"/>
  <c r="I151" i="6" s="1"/>
  <c r="G635" i="6"/>
  <c r="G634" i="6" s="1"/>
  <c r="I634" i="6" s="1"/>
  <c r="G339" i="6"/>
  <c r="I127" i="6"/>
  <c r="G596" i="6"/>
  <c r="G595" i="6" s="1"/>
  <c r="I595" i="6" s="1"/>
  <c r="G361" i="6"/>
  <c r="I647" i="6"/>
  <c r="G646" i="6"/>
  <c r="I226" i="6"/>
  <c r="G218" i="6"/>
  <c r="I451" i="6"/>
  <c r="H446" i="6"/>
  <c r="H534" i="6"/>
  <c r="I328" i="6"/>
  <c r="I16" i="6"/>
  <c r="G236" i="6"/>
  <c r="I53" i="6"/>
  <c r="H37" i="6"/>
  <c r="I400" i="6"/>
  <c r="G399" i="6"/>
  <c r="I399" i="6" s="1"/>
  <c r="I179" i="6"/>
  <c r="H178" i="6"/>
  <c r="H177" i="6" s="1"/>
  <c r="G62" i="6"/>
  <c r="I267" i="6"/>
  <c r="G266" i="6"/>
  <c r="G488" i="6"/>
  <c r="I492" i="6"/>
  <c r="I21" i="6"/>
  <c r="I198" i="6"/>
  <c r="G193" i="6"/>
  <c r="I418" i="6"/>
  <c r="I554" i="6"/>
  <c r="G553" i="6"/>
  <c r="G441" i="6"/>
  <c r="I527" i="6"/>
  <c r="G517" i="6"/>
  <c r="I517" i="6" s="1"/>
  <c r="I653" i="6"/>
  <c r="G652" i="6"/>
  <c r="I535" i="6" l="1"/>
  <c r="I339" i="6"/>
  <c r="G312" i="6"/>
  <c r="I312" i="6" s="1"/>
  <c r="G327" i="6"/>
  <c r="I327" i="6" s="1"/>
  <c r="I635" i="6"/>
  <c r="I534" i="6"/>
  <c r="H150" i="6"/>
  <c r="I150" i="6" s="1"/>
  <c r="I596" i="6"/>
  <c r="I361" i="6"/>
  <c r="G645" i="6"/>
  <c r="I645" i="6" s="1"/>
  <c r="I646" i="6"/>
  <c r="G398" i="6"/>
  <c r="I398" i="6" s="1"/>
  <c r="G297" i="6"/>
  <c r="I297" i="6" s="1"/>
  <c r="I218" i="6"/>
  <c r="G217" i="6"/>
  <c r="I217" i="6" s="1"/>
  <c r="H36" i="6"/>
  <c r="I37" i="6"/>
  <c r="I652" i="6"/>
  <c r="I553" i="6"/>
  <c r="G552" i="6"/>
  <c r="I552" i="6" s="1"/>
  <c r="I193" i="6"/>
  <c r="G178" i="6"/>
  <c r="I266" i="6"/>
  <c r="G265" i="6"/>
  <c r="I265" i="6" s="1"/>
  <c r="I446" i="6"/>
  <c r="H441" i="6"/>
  <c r="H326" i="6" s="1"/>
  <c r="I488" i="6"/>
  <c r="G487" i="6"/>
  <c r="I487" i="6" s="1"/>
  <c r="I236" i="6"/>
  <c r="G235" i="6"/>
  <c r="I235" i="6" s="1"/>
  <c r="I62" i="6"/>
  <c r="G36" i="6"/>
  <c r="G9" i="6" s="1"/>
  <c r="H149" i="6" l="1"/>
  <c r="I149" i="6" s="1"/>
  <c r="I36" i="6"/>
  <c r="G326" i="6"/>
  <c r="I326" i="6" s="1"/>
  <c r="I441" i="6"/>
  <c r="I178" i="6"/>
  <c r="G177" i="6"/>
  <c r="I177" i="6" s="1"/>
  <c r="G668" i="6" l="1"/>
  <c r="H9" i="6"/>
  <c r="H668" i="6" s="1"/>
  <c r="I668" i="6" l="1"/>
  <c r="I9" i="6"/>
  <c r="E47" i="4"/>
  <c r="E45" i="4"/>
  <c r="E43" i="4"/>
  <c r="F34" i="4"/>
  <c r="E18" i="4"/>
  <c r="D16" i="4"/>
  <c r="F13" i="4"/>
  <c r="H569" i="2" l="1"/>
  <c r="F568" i="2"/>
  <c r="H568" i="2" s="1"/>
  <c r="H566" i="2"/>
  <c r="F565" i="2"/>
  <c r="F564" i="2" s="1"/>
  <c r="H561" i="2"/>
  <c r="G560" i="2"/>
  <c r="G559" i="2" s="1"/>
  <c r="G558" i="2" s="1"/>
  <c r="G557" i="2" s="1"/>
  <c r="F560" i="2"/>
  <c r="F559" i="2" s="1"/>
  <c r="H555" i="2"/>
  <c r="F554" i="2"/>
  <c r="H554" i="2" s="1"/>
  <c r="H549" i="2"/>
  <c r="F548" i="2"/>
  <c r="F547" i="2" s="1"/>
  <c r="H543" i="2"/>
  <c r="H542" i="2"/>
  <c r="F541" i="2"/>
  <c r="F540" i="2" s="1"/>
  <c r="H535" i="2"/>
  <c r="H534" i="2"/>
  <c r="H525" i="2"/>
  <c r="G524" i="2"/>
  <c r="G520" i="2" s="1"/>
  <c r="F524" i="2"/>
  <c r="H523" i="2"/>
  <c r="H522" i="2"/>
  <c r="F521" i="2"/>
  <c r="H521" i="2" s="1"/>
  <c r="H519" i="2"/>
  <c r="G518" i="2"/>
  <c r="G517" i="2" s="1"/>
  <c r="H514" i="2"/>
  <c r="H513" i="2"/>
  <c r="H512" i="2"/>
  <c r="H511" i="2"/>
  <c r="H510" i="2"/>
  <c r="H509" i="2"/>
  <c r="H508" i="2"/>
  <c r="H507" i="2"/>
  <c r="G506" i="2"/>
  <c r="H506" i="2" s="1"/>
  <c r="H504" i="2"/>
  <c r="H503" i="2"/>
  <c r="G502" i="2"/>
  <c r="H502" i="2" s="1"/>
  <c r="H501" i="2"/>
  <c r="G500" i="2"/>
  <c r="H500" i="2" s="1"/>
  <c r="H496" i="2"/>
  <c r="F495" i="2"/>
  <c r="H495" i="2" s="1"/>
  <c r="H492" i="2"/>
  <c r="G491" i="2"/>
  <c r="G490" i="2" s="1"/>
  <c r="H488" i="2"/>
  <c r="G487" i="2"/>
  <c r="H487" i="2" s="1"/>
  <c r="H485" i="2"/>
  <c r="G484" i="2"/>
  <c r="H484" i="2" s="1"/>
  <c r="H483" i="2"/>
  <c r="G482" i="2"/>
  <c r="F482" i="2"/>
  <c r="H481" i="2"/>
  <c r="F480" i="2"/>
  <c r="H480" i="2" s="1"/>
  <c r="H478" i="2"/>
  <c r="G477" i="2"/>
  <c r="G471" i="2" s="1"/>
  <c r="F477" i="2"/>
  <c r="H474" i="2"/>
  <c r="H473" i="2"/>
  <c r="F472" i="2"/>
  <c r="H472" i="2" s="1"/>
  <c r="H468" i="2"/>
  <c r="F467" i="2"/>
  <c r="H467" i="2" s="1"/>
  <c r="H464" i="2"/>
  <c r="F463" i="2"/>
  <c r="H463" i="2" s="1"/>
  <c r="H460" i="2"/>
  <c r="H459" i="2"/>
  <c r="H458" i="2"/>
  <c r="H457" i="2"/>
  <c r="F456" i="2"/>
  <c r="G455" i="2"/>
  <c r="G448" i="2" s="1"/>
  <c r="E38" i="4" s="1"/>
  <c r="H454" i="2"/>
  <c r="F453" i="2"/>
  <c r="H453" i="2" s="1"/>
  <c r="H452" i="2"/>
  <c r="F451" i="2"/>
  <c r="H451" i="2" s="1"/>
  <c r="H447" i="2"/>
  <c r="G446" i="2"/>
  <c r="G445" i="2" s="1"/>
  <c r="H445" i="2" s="1"/>
  <c r="H443" i="2"/>
  <c r="F442" i="2"/>
  <c r="F441" i="2" s="1"/>
  <c r="H441" i="2" s="1"/>
  <c r="H440" i="2"/>
  <c r="H439" i="2"/>
  <c r="H438" i="2"/>
  <c r="F437" i="2"/>
  <c r="H437" i="2" s="1"/>
  <c r="H436" i="2"/>
  <c r="H435" i="2"/>
  <c r="H434" i="2"/>
  <c r="F433" i="2"/>
  <c r="H433" i="2" s="1"/>
  <c r="H432" i="2"/>
  <c r="H431" i="2"/>
  <c r="H430" i="2"/>
  <c r="F429" i="2"/>
  <c r="H429" i="2" s="1"/>
  <c r="H424" i="2"/>
  <c r="G423" i="2"/>
  <c r="F423" i="2"/>
  <c r="H422" i="2"/>
  <c r="G421" i="2"/>
  <c r="F421" i="2"/>
  <c r="H420" i="2"/>
  <c r="H419" i="2"/>
  <c r="G418" i="2"/>
  <c r="F418" i="2"/>
  <c r="H416" i="2"/>
  <c r="F415" i="2"/>
  <c r="H415" i="2" s="1"/>
  <c r="H412" i="2"/>
  <c r="H411" i="2"/>
  <c r="G410" i="2"/>
  <c r="H410" i="2" s="1"/>
  <c r="H408" i="2"/>
  <c r="H407" i="2"/>
  <c r="H406" i="2"/>
  <c r="F405" i="2"/>
  <c r="F404" i="2" s="1"/>
  <c r="H401" i="2"/>
  <c r="G400" i="2"/>
  <c r="G399" i="2" s="1"/>
  <c r="H399" i="2" s="1"/>
  <c r="H398" i="2"/>
  <c r="G397" i="2"/>
  <c r="G393" i="2" s="1"/>
  <c r="F397" i="2"/>
  <c r="H396" i="2"/>
  <c r="H395" i="2"/>
  <c r="F394" i="2"/>
  <c r="H394" i="2" s="1"/>
  <c r="H391" i="2"/>
  <c r="G390" i="2"/>
  <c r="H389" i="2"/>
  <c r="G388" i="2"/>
  <c r="F388" i="2"/>
  <c r="H385" i="2"/>
  <c r="H384" i="2"/>
  <c r="H383" i="2"/>
  <c r="H382" i="2"/>
  <c r="F381" i="2"/>
  <c r="F380" i="2" s="1"/>
  <c r="H377" i="2"/>
  <c r="G376" i="2"/>
  <c r="F376" i="2"/>
  <c r="H375" i="2"/>
  <c r="G374" i="2"/>
  <c r="F374" i="2"/>
  <c r="H373" i="2"/>
  <c r="G372" i="2"/>
  <c r="H372" i="2" s="1"/>
  <c r="H371" i="2"/>
  <c r="H370" i="2"/>
  <c r="G369" i="2"/>
  <c r="H369" i="2" s="1"/>
  <c r="H368" i="2"/>
  <c r="H367" i="2"/>
  <c r="H366" i="2"/>
  <c r="G365" i="2"/>
  <c r="H364" i="2"/>
  <c r="G363" i="2"/>
  <c r="H363" i="2" s="1"/>
  <c r="H360" i="2"/>
  <c r="G359" i="2"/>
  <c r="H359" i="2" s="1"/>
  <c r="H356" i="2"/>
  <c r="G355" i="2"/>
  <c r="F355" i="2"/>
  <c r="H352" i="2"/>
  <c r="G351" i="2"/>
  <c r="F351" i="2"/>
  <c r="H350" i="2"/>
  <c r="G349" i="2"/>
  <c r="H349" i="2" s="1"/>
  <c r="H345" i="2"/>
  <c r="G344" i="2"/>
  <c r="F344" i="2"/>
  <c r="H343" i="2"/>
  <c r="H342" i="2"/>
  <c r="G341" i="2"/>
  <c r="G340" i="2" s="1"/>
  <c r="F341" i="2"/>
  <c r="H339" i="2"/>
  <c r="H338" i="2"/>
  <c r="H337" i="2"/>
  <c r="F336" i="2"/>
  <c r="H332" i="2"/>
  <c r="G331" i="2"/>
  <c r="H331" i="2" s="1"/>
  <c r="H330" i="2"/>
  <c r="G329" i="2"/>
  <c r="F329" i="2"/>
  <c r="H328" i="2"/>
  <c r="H327" i="2"/>
  <c r="G326" i="2"/>
  <c r="H326" i="2" s="1"/>
  <c r="H323" i="2"/>
  <c r="G322" i="2"/>
  <c r="G321" i="2" s="1"/>
  <c r="F322" i="2"/>
  <c r="H320" i="2"/>
  <c r="G319" i="2"/>
  <c r="G315" i="2" s="1"/>
  <c r="H318" i="2"/>
  <c r="H317" i="2"/>
  <c r="F316" i="2"/>
  <c r="F315" i="2" s="1"/>
  <c r="H314" i="2"/>
  <c r="F313" i="2"/>
  <c r="H308" i="2"/>
  <c r="F307" i="2"/>
  <c r="H304" i="2"/>
  <c r="H303" i="2"/>
  <c r="F302" i="2"/>
  <c r="H302" i="2" s="1"/>
  <c r="H301" i="2"/>
  <c r="F300" i="2"/>
  <c r="H297" i="2"/>
  <c r="G296" i="2"/>
  <c r="F296" i="2"/>
  <c r="H295" i="2"/>
  <c r="G294" i="2"/>
  <c r="F294" i="2"/>
  <c r="H291" i="2"/>
  <c r="G290" i="2"/>
  <c r="H287" i="2"/>
  <c r="G286" i="2"/>
  <c r="G285" i="2" s="1"/>
  <c r="H284" i="2"/>
  <c r="F283" i="2"/>
  <c r="H281" i="2"/>
  <c r="F280" i="2"/>
  <c r="F279" i="2" s="1"/>
  <c r="H279" i="2" s="1"/>
  <c r="H277" i="2"/>
  <c r="F276" i="2"/>
  <c r="H252" i="2"/>
  <c r="H250" i="2"/>
  <c r="G249" i="2"/>
  <c r="G248" i="2" s="1"/>
  <c r="H248" i="2" s="1"/>
  <c r="H246" i="2"/>
  <c r="F245" i="2"/>
  <c r="F244" i="2" s="1"/>
  <c r="H244" i="2" s="1"/>
  <c r="H241" i="2"/>
  <c r="F240" i="2"/>
  <c r="H240" i="2" s="1"/>
  <c r="H237" i="2"/>
  <c r="F236" i="2"/>
  <c r="H236" i="2" s="1"/>
  <c r="H234" i="2"/>
  <c r="H233" i="2"/>
  <c r="F232" i="2"/>
  <c r="H230" i="2"/>
  <c r="F229" i="2"/>
  <c r="F228" i="2" s="1"/>
  <c r="H228" i="2" s="1"/>
  <c r="H226" i="2"/>
  <c r="F225" i="2"/>
  <c r="H222" i="2"/>
  <c r="G221" i="2"/>
  <c r="G215" i="2" s="1"/>
  <c r="G214" i="2" s="1"/>
  <c r="F221" i="2"/>
  <c r="H220" i="2"/>
  <c r="F219" i="2"/>
  <c r="H219" i="2" s="1"/>
  <c r="H218" i="2"/>
  <c r="H217" i="2"/>
  <c r="F216" i="2"/>
  <c r="H216" i="2" s="1"/>
  <c r="H213" i="2"/>
  <c r="G212" i="2"/>
  <c r="G204" i="2" s="1"/>
  <c r="F212" i="2"/>
  <c r="H207" i="2"/>
  <c r="H206" i="2"/>
  <c r="F205" i="2"/>
  <c r="H202" i="2"/>
  <c r="F201" i="2"/>
  <c r="H201" i="2" s="1"/>
  <c r="H198" i="2"/>
  <c r="G197" i="2"/>
  <c r="G196" i="2" s="1"/>
  <c r="H196" i="2" s="1"/>
  <c r="H194" i="2"/>
  <c r="H193" i="2"/>
  <c r="F192" i="2"/>
  <c r="F191" i="2" s="1"/>
  <c r="F190" i="2" s="1"/>
  <c r="D23" i="4" s="1"/>
  <c r="H189" i="2"/>
  <c r="H188" i="2"/>
  <c r="F187" i="2"/>
  <c r="F186" i="2" s="1"/>
  <c r="H186" i="2" s="1"/>
  <c r="H185" i="2"/>
  <c r="F184" i="2"/>
  <c r="H184" i="2" s="1"/>
  <c r="H181" i="2"/>
  <c r="F180" i="2"/>
  <c r="H180" i="2" s="1"/>
  <c r="H177" i="2"/>
  <c r="F176" i="2"/>
  <c r="F175" i="2" s="1"/>
  <c r="H175" i="2" s="1"/>
  <c r="H174" i="2"/>
  <c r="F173" i="2"/>
  <c r="F172" i="2" s="1"/>
  <c r="H172" i="2" s="1"/>
  <c r="H171" i="2"/>
  <c r="F170" i="2"/>
  <c r="H170" i="2" s="1"/>
  <c r="H167" i="2"/>
  <c r="H166" i="2"/>
  <c r="H164" i="2"/>
  <c r="F163" i="2"/>
  <c r="F162" i="2" s="1"/>
  <c r="H162" i="2" s="1"/>
  <c r="H161" i="2"/>
  <c r="F160" i="2"/>
  <c r="F159" i="2" s="1"/>
  <c r="H159" i="2" s="1"/>
  <c r="H158" i="2"/>
  <c r="F157" i="2"/>
  <c r="F156" i="2" s="1"/>
  <c r="H156" i="2" s="1"/>
  <c r="H155" i="2"/>
  <c r="F154" i="2"/>
  <c r="H154" i="2" s="1"/>
  <c r="H151" i="2"/>
  <c r="H150" i="2"/>
  <c r="H149" i="2"/>
  <c r="F148" i="2"/>
  <c r="F147" i="2" s="1"/>
  <c r="H147" i="2" s="1"/>
  <c r="H145" i="2"/>
  <c r="F144" i="2"/>
  <c r="H144" i="2" s="1"/>
  <c r="H141" i="2"/>
  <c r="H140" i="2"/>
  <c r="F139" i="2"/>
  <c r="H139" i="2" s="1"/>
  <c r="H136" i="2"/>
  <c r="H135" i="2"/>
  <c r="F134" i="2"/>
  <c r="F133" i="2" s="1"/>
  <c r="H130" i="2"/>
  <c r="F129" i="2"/>
  <c r="F128" i="2" s="1"/>
  <c r="F127" i="2" s="1"/>
  <c r="H127" i="2" s="1"/>
  <c r="H125" i="2"/>
  <c r="H124" i="2"/>
  <c r="F123" i="2"/>
  <c r="H123" i="2" s="1"/>
  <c r="G119" i="2"/>
  <c r="H118" i="2"/>
  <c r="G117" i="2"/>
  <c r="G116" i="2" s="1"/>
  <c r="H112" i="2"/>
  <c r="H111" i="2"/>
  <c r="F110" i="2"/>
  <c r="H110" i="2" s="1"/>
  <c r="H107" i="2"/>
  <c r="H103" i="2"/>
  <c r="G102" i="2"/>
  <c r="F102" i="2"/>
  <c r="F101" i="2" s="1"/>
  <c r="H100" i="2"/>
  <c r="F99" i="2"/>
  <c r="F98" i="2" s="1"/>
  <c r="H98" i="2" s="1"/>
  <c r="H97" i="2"/>
  <c r="F96" i="2"/>
  <c r="F95" i="2" s="1"/>
  <c r="H95" i="2" s="1"/>
  <c r="F91" i="2"/>
  <c r="H91" i="2" s="1"/>
  <c r="H90" i="2"/>
  <c r="H86" i="2"/>
  <c r="F84" i="2"/>
  <c r="G84" i="2"/>
  <c r="H83" i="2"/>
  <c r="F82" i="2"/>
  <c r="H82" i="2" s="1"/>
  <c r="H81" i="2"/>
  <c r="H80" i="2"/>
  <c r="F79" i="2"/>
  <c r="H76" i="2"/>
  <c r="H75" i="2"/>
  <c r="H74" i="2"/>
  <c r="H73" i="2"/>
  <c r="G72" i="2"/>
  <c r="G71" i="2" s="1"/>
  <c r="H68" i="2"/>
  <c r="F67" i="2"/>
  <c r="F66" i="2" s="1"/>
  <c r="H66" i="2" s="1"/>
  <c r="F64" i="2"/>
  <c r="D14" i="4" s="1"/>
  <c r="H63" i="2"/>
  <c r="F62" i="2"/>
  <c r="F61" i="2" s="1"/>
  <c r="H59" i="2"/>
  <c r="H58" i="2"/>
  <c r="G57" i="2"/>
  <c r="G52" i="2" s="1"/>
  <c r="G51" i="2" s="1"/>
  <c r="G50" i="2" s="1"/>
  <c r="F57" i="2"/>
  <c r="H56" i="2"/>
  <c r="H55" i="2"/>
  <c r="H54" i="2"/>
  <c r="F53" i="2"/>
  <c r="H49" i="2"/>
  <c r="G48" i="2"/>
  <c r="H48" i="2" s="1"/>
  <c r="H44" i="2"/>
  <c r="G43" i="2"/>
  <c r="G42" i="2" s="1"/>
  <c r="G41" i="2" s="1"/>
  <c r="H41" i="2" s="1"/>
  <c r="H40" i="2"/>
  <c r="H39" i="2"/>
  <c r="H38" i="2"/>
  <c r="F37" i="2"/>
  <c r="H37" i="2" s="1"/>
  <c r="H33" i="2"/>
  <c r="H32" i="2"/>
  <c r="F31" i="2"/>
  <c r="F30" i="2" s="1"/>
  <c r="F29" i="2" s="1"/>
  <c r="H27" i="2"/>
  <c r="F26" i="2"/>
  <c r="H26" i="2" s="1"/>
  <c r="F78" i="2" l="1"/>
  <c r="F77" i="2" s="1"/>
  <c r="H77" i="2" s="1"/>
  <c r="F417" i="2"/>
  <c r="G392" i="2"/>
  <c r="H365" i="2"/>
  <c r="G358" i="2"/>
  <c r="F204" i="2"/>
  <c r="H204" i="2" s="1"/>
  <c r="F200" i="2"/>
  <c r="G293" i="2"/>
  <c r="G289" i="2" s="1"/>
  <c r="G278" i="2" s="1"/>
  <c r="E29" i="4" s="1"/>
  <c r="H286" i="2"/>
  <c r="F25" i="2"/>
  <c r="H25" i="2" s="1"/>
  <c r="G417" i="2"/>
  <c r="H423" i="2"/>
  <c r="F169" i="2"/>
  <c r="H169" i="2" s="1"/>
  <c r="F179" i="2"/>
  <c r="H179" i="2" s="1"/>
  <c r="H221" i="2"/>
  <c r="H344" i="2"/>
  <c r="H157" i="2"/>
  <c r="G479" i="2"/>
  <c r="H351" i="2"/>
  <c r="H85" i="2"/>
  <c r="H397" i="2"/>
  <c r="F466" i="2"/>
  <c r="F465" i="2" s="1"/>
  <c r="H465" i="2" s="1"/>
  <c r="H290" i="2"/>
  <c r="H30" i="2"/>
  <c r="H42" i="2"/>
  <c r="G47" i="2"/>
  <c r="F122" i="2"/>
  <c r="F121" i="2" s="1"/>
  <c r="H121" i="2" s="1"/>
  <c r="H134" i="2"/>
  <c r="H296" i="2"/>
  <c r="H329" i="2"/>
  <c r="H381" i="2"/>
  <c r="H456" i="2"/>
  <c r="F455" i="2"/>
  <c r="H455" i="2" s="1"/>
  <c r="G195" i="2"/>
  <c r="H195" i="2" s="1"/>
  <c r="F462" i="2"/>
  <c r="H462" i="2" s="1"/>
  <c r="F494" i="2"/>
  <c r="H494" i="2" s="1"/>
  <c r="H84" i="2"/>
  <c r="F105" i="2"/>
  <c r="F104" i="2" s="1"/>
  <c r="H104" i="2" s="1"/>
  <c r="F143" i="2"/>
  <c r="F142" i="2" s="1"/>
  <c r="H142" i="2" s="1"/>
  <c r="F146" i="2"/>
  <c r="H146" i="2" s="1"/>
  <c r="H148" i="2"/>
  <c r="H524" i="2"/>
  <c r="H491" i="2"/>
  <c r="H477" i="2"/>
  <c r="H106" i="2"/>
  <c r="G556" i="2"/>
  <c r="E50" i="4"/>
  <c r="E49" i="4" s="1"/>
  <c r="G203" i="2"/>
  <c r="E25" i="4" s="1"/>
  <c r="H64" i="2"/>
  <c r="F14" i="4"/>
  <c r="H67" i="2"/>
  <c r="F325" i="2"/>
  <c r="F324" i="2" s="1"/>
  <c r="H133" i="2"/>
  <c r="F132" i="2"/>
  <c r="H132" i="2" s="1"/>
  <c r="G115" i="2"/>
  <c r="H116" i="2"/>
  <c r="G70" i="2"/>
  <c r="H70" i="2" s="1"/>
  <c r="H71" i="2"/>
  <c r="H129" i="2"/>
  <c r="H160" i="2"/>
  <c r="H197" i="2"/>
  <c r="H249" i="2"/>
  <c r="H316" i="2"/>
  <c r="H319" i="2"/>
  <c r="G325" i="2"/>
  <c r="G324" i="2" s="1"/>
  <c r="G310" i="2" s="1"/>
  <c r="E31" i="4" s="1"/>
  <c r="G348" i="2"/>
  <c r="H482" i="2"/>
  <c r="H518" i="2"/>
  <c r="H565" i="2"/>
  <c r="F36" i="2"/>
  <c r="H62" i="2"/>
  <c r="F65" i="2"/>
  <c r="H65" i="2" s="1"/>
  <c r="H72" i="2"/>
  <c r="H92" i="2"/>
  <c r="H96" i="2"/>
  <c r="H99" i="2"/>
  <c r="H102" i="2"/>
  <c r="H117" i="2"/>
  <c r="H212" i="2"/>
  <c r="F235" i="2"/>
  <c r="H235" i="2" s="1"/>
  <c r="F239" i="2"/>
  <c r="F238" i="2" s="1"/>
  <c r="H238" i="2" s="1"/>
  <c r="H400" i="2"/>
  <c r="H405" i="2"/>
  <c r="G409" i="2"/>
  <c r="F428" i="2"/>
  <c r="H428" i="2" s="1"/>
  <c r="H442" i="2"/>
  <c r="H446" i="2"/>
  <c r="F553" i="2"/>
  <c r="H553" i="2" s="1"/>
  <c r="H560" i="2"/>
  <c r="H43" i="2"/>
  <c r="H78" i="2"/>
  <c r="F285" i="2"/>
  <c r="H285" i="2" s="1"/>
  <c r="F414" i="2"/>
  <c r="H163" i="2"/>
  <c r="H176" i="2"/>
  <c r="G251" i="2"/>
  <c r="G247" i="2" s="1"/>
  <c r="G357" i="2"/>
  <c r="H388" i="2"/>
  <c r="H418" i="2"/>
  <c r="H421" i="2"/>
  <c r="H541" i="2"/>
  <c r="H548" i="2"/>
  <c r="F28" i="2"/>
  <c r="H29" i="2"/>
  <c r="H61" i="2"/>
  <c r="F60" i="2"/>
  <c r="H60" i="2" s="1"/>
  <c r="H57" i="2"/>
  <c r="F153" i="2"/>
  <c r="H153" i="2" s="1"/>
  <c r="H173" i="2"/>
  <c r="H187" i="2"/>
  <c r="H191" i="2"/>
  <c r="H192" i="2"/>
  <c r="H205" i="2"/>
  <c r="F224" i="2"/>
  <c r="H225" i="2"/>
  <c r="H232" i="2"/>
  <c r="F231" i="2"/>
  <c r="F243" i="2"/>
  <c r="F275" i="2"/>
  <c r="F274" i="2" s="1"/>
  <c r="H274" i="2" s="1"/>
  <c r="H276" i="2"/>
  <c r="H300" i="2"/>
  <c r="F299" i="2"/>
  <c r="H313" i="2"/>
  <c r="F312" i="2"/>
  <c r="F321" i="2"/>
  <c r="H321" i="2" s="1"/>
  <c r="H322" i="2"/>
  <c r="H325" i="2"/>
  <c r="H31" i="2"/>
  <c r="G34" i="2"/>
  <c r="H79" i="2"/>
  <c r="G101" i="2"/>
  <c r="H128" i="2"/>
  <c r="F138" i="2"/>
  <c r="H138" i="2" s="1"/>
  <c r="F165" i="2"/>
  <c r="F199" i="2"/>
  <c r="H200" i="2"/>
  <c r="H229" i="2"/>
  <c r="F293" i="2"/>
  <c r="H293" i="2" s="1"/>
  <c r="H294" i="2"/>
  <c r="H336" i="2"/>
  <c r="F335" i="2"/>
  <c r="H380" i="2"/>
  <c r="F379" i="2"/>
  <c r="H53" i="2"/>
  <c r="F52" i="2"/>
  <c r="F183" i="2"/>
  <c r="D22" i="4" s="1"/>
  <c r="F22" i="4" s="1"/>
  <c r="G190" i="2"/>
  <c r="G182" i="2" s="1"/>
  <c r="H245" i="2"/>
  <c r="F306" i="2"/>
  <c r="H307" i="2"/>
  <c r="F348" i="2"/>
  <c r="H348" i="2" s="1"/>
  <c r="F215" i="2"/>
  <c r="H280" i="2"/>
  <c r="H315" i="2"/>
  <c r="H355" i="2"/>
  <c r="H376" i="2"/>
  <c r="F358" i="2"/>
  <c r="G489" i="2"/>
  <c r="H489" i="2" s="1"/>
  <c r="H490" i="2"/>
  <c r="H374" i="2"/>
  <c r="H390" i="2"/>
  <c r="G387" i="2"/>
  <c r="F536" i="2"/>
  <c r="H540" i="2"/>
  <c r="F546" i="2"/>
  <c r="H547" i="2"/>
  <c r="H283" i="2"/>
  <c r="F282" i="2"/>
  <c r="H282" i="2" s="1"/>
  <c r="F340" i="2"/>
  <c r="H340" i="2" s="1"/>
  <c r="H341" i="2"/>
  <c r="H404" i="2"/>
  <c r="F403" i="2"/>
  <c r="G516" i="2"/>
  <c r="H517" i="2"/>
  <c r="H559" i="2"/>
  <c r="H558" i="2" s="1"/>
  <c r="F558" i="2"/>
  <c r="F557" i="2" s="1"/>
  <c r="D50" i="4" s="1"/>
  <c r="F563" i="2"/>
  <c r="H564" i="2"/>
  <c r="F393" i="2"/>
  <c r="G444" i="2"/>
  <c r="F450" i="2"/>
  <c r="F471" i="2"/>
  <c r="G486" i="2"/>
  <c r="H486" i="2" s="1"/>
  <c r="G505" i="2"/>
  <c r="F520" i="2"/>
  <c r="F552" i="2"/>
  <c r="F567" i="2"/>
  <c r="H567" i="2" s="1"/>
  <c r="F479" i="2"/>
  <c r="H417" i="2" l="1"/>
  <c r="H536" i="2"/>
  <c r="F527" i="2"/>
  <c r="D44" i="4" s="1"/>
  <c r="H239" i="2"/>
  <c r="H479" i="2"/>
  <c r="F178" i="2"/>
  <c r="H178" i="2" s="1"/>
  <c r="H143" i="2"/>
  <c r="F493" i="2"/>
  <c r="H493" i="2" s="1"/>
  <c r="F24" i="2"/>
  <c r="H24" i="2" s="1"/>
  <c r="H122" i="2"/>
  <c r="F120" i="2"/>
  <c r="H120" i="2" s="1"/>
  <c r="G242" i="2"/>
  <c r="E28" i="4"/>
  <c r="E27" i="4" s="1"/>
  <c r="F427" i="2"/>
  <c r="H427" i="2" s="1"/>
  <c r="H324" i="2"/>
  <c r="F69" i="2"/>
  <c r="D15" i="4" s="1"/>
  <c r="H105" i="2"/>
  <c r="H466" i="2"/>
  <c r="G333" i="2"/>
  <c r="E32" i="4" s="1"/>
  <c r="H199" i="2"/>
  <c r="D24" i="4"/>
  <c r="F24" i="4" s="1"/>
  <c r="H47" i="2"/>
  <c r="G46" i="2"/>
  <c r="E23" i="4"/>
  <c r="F23" i="4" s="1"/>
  <c r="H28" i="2"/>
  <c r="D9" i="4"/>
  <c r="F9" i="4" s="1"/>
  <c r="F50" i="4"/>
  <c r="G403" i="2"/>
  <c r="G402" i="2" s="1"/>
  <c r="E35" i="4" s="1"/>
  <c r="H409" i="2"/>
  <c r="H36" i="2"/>
  <c r="F35" i="2"/>
  <c r="H190" i="2"/>
  <c r="H115" i="2"/>
  <c r="G114" i="2"/>
  <c r="E17" i="4" s="1"/>
  <c r="G470" i="2"/>
  <c r="E40" i="4" s="1"/>
  <c r="F251" i="2"/>
  <c r="H251" i="2" s="1"/>
  <c r="F413" i="2"/>
  <c r="H413" i="2" s="1"/>
  <c r="H414" i="2"/>
  <c r="F289" i="2"/>
  <c r="H289" i="2" s="1"/>
  <c r="F449" i="2"/>
  <c r="H450" i="2"/>
  <c r="H243" i="2"/>
  <c r="F551" i="2"/>
  <c r="D48" i="4" s="1"/>
  <c r="H552" i="2"/>
  <c r="G426" i="2"/>
  <c r="H444" i="2"/>
  <c r="F562" i="2"/>
  <c r="H563" i="2"/>
  <c r="G515" i="2"/>
  <c r="E42" i="4" s="1"/>
  <c r="H516" i="2"/>
  <c r="F545" i="2"/>
  <c r="D46" i="4" s="1"/>
  <c r="H546" i="2"/>
  <c r="F378" i="2"/>
  <c r="D33" i="4" s="1"/>
  <c r="H379" i="2"/>
  <c r="F311" i="2"/>
  <c r="H312" i="2"/>
  <c r="H224" i="2"/>
  <c r="F223" i="2"/>
  <c r="H223" i="2" s="1"/>
  <c r="H520" i="2"/>
  <c r="F515" i="2"/>
  <c r="D42" i="4" s="1"/>
  <c r="H471" i="2"/>
  <c r="H557" i="2"/>
  <c r="H387" i="2"/>
  <c r="G386" i="2"/>
  <c r="H183" i="2"/>
  <c r="H231" i="2"/>
  <c r="F227" i="2"/>
  <c r="F357" i="2"/>
  <c r="H357" i="2" s="1"/>
  <c r="H358" i="2"/>
  <c r="G499" i="2"/>
  <c r="H505" i="2"/>
  <c r="H393" i="2"/>
  <c r="F392" i="2"/>
  <c r="H392" i="2" s="1"/>
  <c r="F214" i="2"/>
  <c r="H215" i="2"/>
  <c r="H306" i="2"/>
  <c r="F305" i="2"/>
  <c r="H52" i="2"/>
  <c r="F51" i="2"/>
  <c r="F334" i="2"/>
  <c r="H335" i="2"/>
  <c r="F152" i="2"/>
  <c r="D20" i="4" s="1"/>
  <c r="F20" i="4" s="1"/>
  <c r="H165" i="2"/>
  <c r="H101" i="2"/>
  <c r="G69" i="2"/>
  <c r="F298" i="2"/>
  <c r="H298" i="2" s="1"/>
  <c r="H299" i="2"/>
  <c r="H275" i="2"/>
  <c r="F131" i="2"/>
  <c r="H403" i="2" l="1"/>
  <c r="F470" i="2"/>
  <c r="D40" i="4" s="1"/>
  <c r="D39" i="4" s="1"/>
  <c r="F23" i="2"/>
  <c r="F426" i="2"/>
  <c r="D37" i="4" s="1"/>
  <c r="H562" i="2"/>
  <c r="D51" i="4"/>
  <c r="E21" i="4"/>
  <c r="F46" i="4"/>
  <c r="D45" i="4"/>
  <c r="F45" i="4" s="1"/>
  <c r="F48" i="4"/>
  <c r="D47" i="4"/>
  <c r="F47" i="4" s="1"/>
  <c r="H46" i="2"/>
  <c r="G45" i="2"/>
  <c r="G22" i="2" s="1"/>
  <c r="F17" i="4"/>
  <c r="E16" i="4"/>
  <c r="F16" i="4" s="1"/>
  <c r="G425" i="2"/>
  <c r="E37" i="4"/>
  <c r="E36" i="4" s="1"/>
  <c r="F402" i="2"/>
  <c r="H402" i="2" s="1"/>
  <c r="F42" i="4"/>
  <c r="F44" i="4"/>
  <c r="D43" i="4"/>
  <c r="F43" i="4" s="1"/>
  <c r="H515" i="2"/>
  <c r="H69" i="2"/>
  <c r="E15" i="4"/>
  <c r="F556" i="2"/>
  <c r="H556" i="2" s="1"/>
  <c r="H227" i="2"/>
  <c r="D26" i="4"/>
  <c r="F26" i="4" s="1"/>
  <c r="H131" i="2"/>
  <c r="D19" i="4"/>
  <c r="F34" i="2"/>
  <c r="H35" i="2"/>
  <c r="G113" i="2"/>
  <c r="H113" i="2" s="1"/>
  <c r="H114" i="2"/>
  <c r="H152" i="2"/>
  <c r="F119" i="2"/>
  <c r="H119" i="2" s="1"/>
  <c r="H214" i="2"/>
  <c r="F203" i="2"/>
  <c r="D25" i="4" s="1"/>
  <c r="G498" i="2"/>
  <c r="H499" i="2"/>
  <c r="F278" i="2"/>
  <c r="H305" i="2"/>
  <c r="F544" i="2"/>
  <c r="H544" i="2" s="1"/>
  <c r="H545" i="2"/>
  <c r="H551" i="2"/>
  <c r="F550" i="2"/>
  <c r="H550" i="2" s="1"/>
  <c r="H334" i="2"/>
  <c r="F333" i="2"/>
  <c r="F247" i="2"/>
  <c r="D28" i="4" s="1"/>
  <c r="H311" i="2"/>
  <c r="F310" i="2"/>
  <c r="D31" i="4" s="1"/>
  <c r="H449" i="2"/>
  <c r="F448" i="2"/>
  <c r="H51" i="2"/>
  <c r="F50" i="2"/>
  <c r="D12" i="4" s="1"/>
  <c r="F12" i="4" s="1"/>
  <c r="H386" i="2"/>
  <c r="G378" i="2"/>
  <c r="H470" i="2"/>
  <c r="F469" i="2"/>
  <c r="F526" i="2"/>
  <c r="H526" i="2" s="1"/>
  <c r="H527" i="2"/>
  <c r="F40" i="4" l="1"/>
  <c r="D8" i="4"/>
  <c r="F8" i="4" s="1"/>
  <c r="H23" i="2"/>
  <c r="D35" i="4"/>
  <c r="F35" i="4" s="1"/>
  <c r="H426" i="2"/>
  <c r="F51" i="4"/>
  <c r="D49" i="4"/>
  <c r="F49" i="4" s="1"/>
  <c r="F37" i="4"/>
  <c r="H45" i="2"/>
  <c r="E11" i="4"/>
  <c r="F11" i="4" s="1"/>
  <c r="G309" i="2"/>
  <c r="E33" i="4"/>
  <c r="F15" i="4"/>
  <c r="E7" i="4"/>
  <c r="H34" i="2"/>
  <c r="D10" i="4"/>
  <c r="H448" i="2"/>
  <c r="D38" i="4"/>
  <c r="H278" i="2"/>
  <c r="D29" i="4"/>
  <c r="F29" i="4" s="1"/>
  <c r="F28" i="4"/>
  <c r="F25" i="4"/>
  <c r="D21" i="4"/>
  <c r="F21" i="4" s="1"/>
  <c r="D18" i="4"/>
  <c r="F18" i="4" s="1"/>
  <c r="F19" i="4"/>
  <c r="H333" i="2"/>
  <c r="D32" i="4"/>
  <c r="F32" i="4" s="1"/>
  <c r="F31" i="4"/>
  <c r="F309" i="2"/>
  <c r="H310" i="2"/>
  <c r="G497" i="2"/>
  <c r="E41" i="4" s="1"/>
  <c r="H498" i="2"/>
  <c r="H378" i="2"/>
  <c r="H203" i="2"/>
  <c r="F182" i="2"/>
  <c r="H182" i="2" s="1"/>
  <c r="H50" i="2"/>
  <c r="F22" i="2"/>
  <c r="H247" i="2"/>
  <c r="F242" i="2"/>
  <c r="H242" i="2" s="1"/>
  <c r="F425" i="2"/>
  <c r="H425" i="2" s="1"/>
  <c r="H309" i="2" l="1"/>
  <c r="D30" i="4"/>
  <c r="D27" i="4"/>
  <c r="F27" i="4" s="1"/>
  <c r="F41" i="4"/>
  <c r="E39" i="4"/>
  <c r="F39" i="4" s="1"/>
  <c r="E30" i="4"/>
  <c r="F33" i="4"/>
  <c r="F10" i="4"/>
  <c r="D7" i="4"/>
  <c r="F7" i="4" s="1"/>
  <c r="F38" i="4"/>
  <c r="D36" i="4"/>
  <c r="F36" i="4" s="1"/>
  <c r="H497" i="2"/>
  <c r="G469" i="2"/>
  <c r="F570" i="2"/>
  <c r="H22" i="2"/>
  <c r="E52" i="4" l="1"/>
  <c r="F30" i="4"/>
  <c r="D52" i="4"/>
  <c r="G570" i="2"/>
  <c r="H570" i="2" s="1"/>
  <c r="H469" i="2"/>
  <c r="F52" i="4" l="1"/>
</calcChain>
</file>

<file path=xl/sharedStrings.xml><?xml version="1.0" encoding="utf-8"?>
<sst xmlns="http://schemas.openxmlformats.org/spreadsheetml/2006/main" count="6306" uniqueCount="621">
  <si>
    <t>к решению Совета депутатов</t>
  </si>
  <si>
    <t>Шелаболихинского    района</t>
  </si>
  <si>
    <t>Изменения</t>
  </si>
  <si>
    <t>«О районном бюджете на 2024 год и на плановый период 2025 и 2026 годов»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</si>
  <si>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районного бюджета на 2024 год</t>
  </si>
  <si>
    <t>Тыс. рублей</t>
  </si>
  <si>
    <t>Наименование показателя</t>
  </si>
  <si>
    <t>Коды классификации</t>
  </si>
  <si>
    <t>Средства районного бюджета</t>
  </si>
  <si>
    <t>Средства краевого бюджета</t>
  </si>
  <si>
    <t>ВСЕГО</t>
  </si>
  <si>
    <t>раздел</t>
  </si>
  <si>
    <t>подраздел</t>
  </si>
  <si>
    <t>целевая статья</t>
  </si>
  <si>
    <t>вид расхода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</si>
  <si>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</si>
  <si>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</si>
  <si>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</si>
  <si>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</si>
  <si>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установлен-ных функций органов государственной власти субъектов Российской Федерации и органов местного самоуправления</t>
  </si>
  <si>
    <t>0100000000</t>
  </si>
  <si>
    <t>Расходы на обеспечение деятельности органов местного самоуправления</t>
  </si>
  <si>
    <t>0120000000</t>
  </si>
  <si>
    <t>Глава муниципального образования</t>
  </si>
  <si>
    <t>0120010120</t>
  </si>
  <si>
    <t>Расходы на выплаты персоналу в целях обеспе-чения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</si>
  <si>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</si>
  <si>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</si>
  <si>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</si>
  <si>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Центральный аппарат органов местного самоуправления</t>
  </si>
  <si>
    <t>0120010110</t>
  </si>
  <si>
    <t>Закупка товаров, работ и услуг для обеспечения государственных (муниципальных) нужд</t>
  </si>
  <si>
    <t>200</t>
  </si>
  <si>
    <t xml:space="preserve">Функционирование Правительства Рос-сийской Федерации, высших исполнитель-ных органов субъектов Российской Федерации, местных администраций </t>
  </si>
  <si>
    <t>04</t>
  </si>
  <si>
    <t>Уплата налогов, сборов и иных платежей</t>
  </si>
  <si>
    <t>850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</si>
  <si>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</si>
  <si>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9800000000</t>
  </si>
  <si>
    <t>Иные межбюджетные трансферты общего характера</t>
  </si>
  <si>
    <t>9850000000</t>
  </si>
  <si>
    <t>Частичная компенсация дополнительных расходов местных бюджетов по оплате труда работников муниципальных учреждений в связи с увеличением в 2018 году МРОТ</t>
  </si>
  <si>
    <t>9850070430</t>
  </si>
  <si>
    <t>Судебная система</t>
  </si>
  <si>
    <t>05</t>
  </si>
  <si>
    <t>Руководство и управление в сфере установленных функций</t>
  </si>
  <si>
    <t>0140000000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</si>
  <si>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</si>
  <si>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0140051200</t>
  </si>
  <si>
    <t>Обеспечение деятельности финансовых, нало-говых и таможенных органов и органов фи-нансового (финансово-бюджетного) надзора</t>
  </si>
  <si>
    <t>06</t>
  </si>
  <si>
    <t>Контрольно счетный орган муниципального образования</t>
  </si>
  <si>
    <t>0120010160</t>
  </si>
  <si>
    <t>Обеспечение проведения выборов и референдумов</t>
  </si>
  <si>
    <t>07</t>
  </si>
  <si>
    <t>Расходы на проведение выборов и референдумов</t>
  </si>
  <si>
    <t>0130000000</t>
  </si>
  <si>
    <t>Проведение выборов в представительные органы муниципального образования</t>
  </si>
  <si>
    <t>0130010240</t>
  </si>
  <si>
    <t>Резервные фонды</t>
  </si>
  <si>
    <t>11</t>
  </si>
  <si>
    <t>Иные расходы органов государственной власти субъектов Российской Федерации и органов местного самоуправления</t>
  </si>
  <si>
    <t>9900000000</t>
  </si>
  <si>
    <t>9910000000</t>
  </si>
  <si>
    <t>Резервные фонды местных администраций</t>
  </si>
  <si>
    <t>9910014100</t>
  </si>
  <si>
    <t>Резервные средства</t>
  </si>
  <si>
    <t>870</t>
  </si>
  <si>
    <t>Другие общегосударственные вопросы</t>
  </si>
  <si>
    <t>13</t>
  </si>
  <si>
    <t>Функционирование административных комиссий</t>
  </si>
  <si>
    <t>0140070060</t>
  </si>
  <si>
    <t>Субвенции</t>
  </si>
  <si>
    <t>530</t>
  </si>
  <si>
    <t>5406099</t>
  </si>
  <si>
    <t>Расходы на обеспечение деятельности (оказание услуг) подведомственных учреждений</t>
  </si>
  <si>
    <t>0200000000</t>
  </si>
  <si>
    <t>Расходы на обеспечение деятельности (оказание услуг) иных подведомственных учреждений</t>
  </si>
  <si>
    <t>0250000000</t>
  </si>
  <si>
    <t>Учебно-методические кабинеты, централизован-ные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</si>
  <si>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0250010820</t>
  </si>
  <si>
    <t>Учреждения (группы) по централизованному хозяйственному обслуживанию</t>
  </si>
  <si>
    <t>0250010930</t>
  </si>
  <si>
    <t>Субсидии бюджетным учреждениям</t>
  </si>
  <si>
    <t>610</t>
  </si>
  <si>
    <t>Муниципальная программа "Повышение эффективности управления муниципальным имуществом муниципального образования Шелаболихинский район Алтайского края" на 2022-2025 годы</t>
  </si>
  <si>
    <t>6200000000</t>
  </si>
  <si>
    <t>Расходы на реализацию мероприятий муниципальных программ</t>
  </si>
  <si>
    <t>6200060990</t>
  </si>
  <si>
    <t>Обеспечение расчетов муниципальными учреждениями за потребленные топливно-энергетические ресурсы</t>
  </si>
  <si>
    <t>62000S1190</t>
  </si>
  <si>
    <t>Муниципальная программа "Развитие общественного здоровья в муниципальном образовании Шелаболихинский район Алтайского края" на 2024-2030 годы</t>
  </si>
  <si>
    <t>6300000000</t>
  </si>
  <si>
    <t>6300060990</t>
  </si>
  <si>
    <t>Социальное обеспечение и иные выплаты населению</t>
  </si>
  <si>
    <t>300</t>
  </si>
  <si>
    <t>Муниципальная программа "Оформление земельных участков и имущества в собственность муниципального образования Шелаболихинский район Алтайского края" на 2021-2026 годы</t>
  </si>
  <si>
    <t>7900000000</t>
  </si>
  <si>
    <t>7900060990</t>
  </si>
  <si>
    <t>Муниципальная программа «Развитие межмуниципального, межконфессионного и международного сотрудничества Шелаболихинского района Алтайского края" на 2024-2030 годы</t>
  </si>
  <si>
    <t>8000000000</t>
  </si>
  <si>
    <t>8000060990</t>
  </si>
  <si>
    <t>Муниципальная программа "Комплексное развитие сельских поселений Шелаболихинского района Алтайского края" на 2020-2025 годы</t>
  </si>
  <si>
    <t>8600000000</t>
  </si>
  <si>
    <t>Проведение Всероссийской переписи населения 2020 года</t>
  </si>
  <si>
    <t>8600054690</t>
  </si>
  <si>
    <t>Расходы на выполнение других обязательств государства</t>
  </si>
  <si>
    <t>9990000000</t>
  </si>
  <si>
    <t>Прочие выплаты по обязательствам государства</t>
  </si>
  <si>
    <t>9990014710</t>
  </si>
  <si>
    <t>Исполнение судебных актов</t>
  </si>
  <si>
    <t>830</t>
  </si>
  <si>
    <t>Расходы, связанные с международной деятельностью</t>
  </si>
  <si>
    <t>9990014760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</si>
  <si>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</si>
  <si>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</si>
  <si>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</si>
  <si>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0140051180</t>
  </si>
  <si>
    <t>НАЦИОНАЛЬНАЯ БЕЗОПАСНОСТЬ И ПРАВООХРАНИТЕЛЬНАЯ ДЕЯТЕЛЬНОСТЬ</t>
  </si>
  <si>
    <t>Защита населения и территории от чрезвы-чайных ситуаций природного и техногенного характера, гражданская оборона</t>
  </si>
  <si>
    <t>09</t>
  </si>
  <si>
    <t>Учреждения по обеспечению национальной безопасности и правоохранительной деятельности</t>
  </si>
  <si>
    <t>0250010860</t>
  </si>
  <si>
    <t>Закупка товаров, работ и услуг для муниципальных нужд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</si>
  <si>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</si>
  <si>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</si>
  <si>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"Участие в пре-дупреждении и ликвидации последствий чрез-вычайных ситуаций, обеспечение первичных мер пожарной безопасности в границах Шелаболихинского района" на 2021-2025 годы</t>
  </si>
  <si>
    <t>6400000000</t>
  </si>
  <si>
    <t>6400060990</t>
  </si>
  <si>
    <t>Иные межбюджетные трансферты</t>
  </si>
  <si>
    <t>540</t>
  </si>
  <si>
    <t>Межбюджетные трансферты бюджетам муници-пальных районов из бюджетов поселений и междбюджетные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</si>
  <si>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9850060510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</si>
  <si>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</si>
  <si>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</si>
  <si>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"Обеспечение безопасности людей на водных объектах на территории Шелаболихинского района Алтайского края" на 2021-2025 годы</t>
  </si>
  <si>
    <t>6500000000</t>
  </si>
  <si>
    <t>6500060990</t>
  </si>
  <si>
    <t>Муниципальная программа "Противодействие эсктремизму на территории Шелаболихинского района" на 2021-2025 годы</t>
  </si>
  <si>
    <t>7000000000</t>
  </si>
  <si>
    <t>7000060990</t>
  </si>
  <si>
    <t>Муниципальная программа "Комплексные меры противодействия злоупотреблению наркотиками и их незаконному обороту в Шелаболихинском районе" на 2021-2025 годы</t>
  </si>
  <si>
    <t>7200000000</t>
  </si>
  <si>
    <t>7200060990</t>
  </si>
  <si>
    <t>Муниципальная программа "Повышение безопасности дорожного движения в Шелаболихинском районе" на 2021-2025 годы</t>
  </si>
  <si>
    <t>7300000000</t>
  </si>
  <si>
    <t>7300060990</t>
  </si>
  <si>
    <t>Муниципальная программа "Профилактика преступлений и иных правонарушений в Шелаболихинском районе" на 2021-2025 годы</t>
  </si>
  <si>
    <t>7400000000</t>
  </si>
  <si>
    <t>7400060990</t>
  </si>
  <si>
    <t>Муниципальная программа "Профилактика терроризма в Шелаболихинском районе" на 2021-2025 годы</t>
  </si>
  <si>
    <t>7600000000</t>
  </si>
  <si>
    <t>7600060990</t>
  </si>
  <si>
    <t>8600060990</t>
  </si>
  <si>
    <t>Муниципальная программа "Противодействие безнадзорности и правонарушений несовершеннолетних на территории Шелаболихинского района" на 2024-2030 годы</t>
  </si>
  <si>
    <t>НАЦИОНАЛЬНАЯ ЭКОНОМИКА</t>
  </si>
  <si>
    <t>Общеэкономические вопросы</t>
  </si>
  <si>
    <t xml:space="preserve">Районная целевая программа "Демографическое развитие Шелаболихинского района на 2012-2015 годы" </t>
  </si>
  <si>
    <t>Муниципальная программа "Развитие образования в Шелаболихинском районе" на 2020-2024 годы</t>
  </si>
  <si>
    <t>8200000000</t>
  </si>
  <si>
    <t>8200060990</t>
  </si>
  <si>
    <t>Сельское хозяйство и рыболовство</t>
  </si>
  <si>
    <t>Муниципальная программа "Создание условий для развития сельскохозяйственного производства, содействие развитию малого и среднего фермерского предпринимательства в Шелаболихинском районе" на 2024-2030 годы</t>
  </si>
  <si>
    <t>6900000000</t>
  </si>
  <si>
    <t>6900060990</t>
  </si>
  <si>
    <t>Иные вопросы в области национальной экономики</t>
  </si>
  <si>
    <t>9100000000</t>
  </si>
  <si>
    <t>Мероприятия в области сельского хозяйства</t>
  </si>
  <si>
    <t>9140000000</t>
  </si>
  <si>
    <t>Отлов и содержание безнадзорных животных</t>
  </si>
  <si>
    <t>9140070400</t>
  </si>
  <si>
    <t>Транспорт</t>
  </si>
  <si>
    <t>08</t>
  </si>
  <si>
    <t>Муниципальная программа "Развитие пассажирского транспорта в Шелаболихинском районе Алтайского края" на 2021-2025 годы</t>
  </si>
  <si>
    <t>6600000000</t>
  </si>
  <si>
    <t>6600060990</t>
  </si>
  <si>
    <t>Дорожное хозяйство (дорожные фонды)</t>
  </si>
  <si>
    <t>Муниципальная программа "Комплексное развитие дорожной инфраструктуры Шелаболихинского района" на 2021-2025 годы</t>
  </si>
  <si>
    <t>7100000000</t>
  </si>
  <si>
    <t>7100060990</t>
  </si>
  <si>
    <t>Мероприятия в сфере транспорта и дорожного хозяйства</t>
  </si>
  <si>
    <t>9120000000</t>
  </si>
  <si>
    <t>Развитие улично дорожной сети в городах, рабочих поселках, поселках городского типа и селах</t>
  </si>
  <si>
    <t>9120061020</t>
  </si>
  <si>
    <t>Содержание, ремонт, реконструкция и строительство автомобильных дорог, являющихся муниципальной собственностью</t>
  </si>
  <si>
    <t>9120067270</t>
  </si>
  <si>
    <t>Капитальный ремонт и ремонт автомобильных дорог общего пользования местного значения</t>
  </si>
  <si>
    <t>91200S1030</t>
  </si>
  <si>
    <t>Другие вопросы в области национальной экономики</t>
  </si>
  <si>
    <t>12</t>
  </si>
  <si>
    <t>Муниципальная программа "Поддержка и развитие малого и среднего предпринимательства в Шелаболихинском районе" на 2021-2025 годы</t>
  </si>
  <si>
    <t>8400000000</t>
  </si>
  <si>
    <t>8400060990</t>
  </si>
  <si>
    <t>Муниципальная программа "Развитие информационно-коммуникационных технологий в органах местного самоуправления Шелаболихинского района" на 2024-2030 годы</t>
  </si>
  <si>
    <t>8800000000</t>
  </si>
  <si>
    <t>8800060990</t>
  </si>
  <si>
    <t>ЖИЛИЩНО-КОММУНАЛЬНОЕ ХОЗЯЙСТВО</t>
  </si>
  <si>
    <t>Жилищное хозяйство</t>
  </si>
  <si>
    <t>Целевые программы муниципальных образований</t>
  </si>
  <si>
    <t>7950000</t>
  </si>
  <si>
    <t>Районная целевая программа "Обеспечение сохранности жилья, закрепленного за детьми-сиротами и детьми, оставшимися без попечения родителей, на 2009-2012 годы"</t>
  </si>
  <si>
    <t>7950703</t>
  </si>
  <si>
    <t>Коммунальное хозяйство</t>
  </si>
  <si>
    <t>Федеральная целевая программа "Устойчи-вое развитие сельских территорий на 2014-2017 годы и на период до 2020 года"</t>
  </si>
  <si>
    <t>5200000</t>
  </si>
  <si>
    <t>Реализация мероприятий федеральной целевой программы "Устойчивое развитие сельских территорий на 2014-2017 годы и на период до 2020 года"</t>
  </si>
  <si>
    <t>5205018</t>
  </si>
  <si>
    <t>Бюджетные инвестиции</t>
  </si>
  <si>
    <t>400</t>
  </si>
  <si>
    <t>Муниципальная программа "Комплексное развитие систем коммунальной инфраструктуры муниципального образования Шелаболихинский район Алтайского края" на 2021-2025 годы</t>
  </si>
  <si>
    <t>7700000000</t>
  </si>
  <si>
    <t>7700060990</t>
  </si>
  <si>
    <t>Обеспечение расчетов муниципаль-ными учреждениями за потребленные топливно-энергетические ресурсы</t>
  </si>
  <si>
    <t>77000S1190</t>
  </si>
  <si>
    <t>Капитальный ремонт объектов</t>
  </si>
  <si>
    <t>7710000000</t>
  </si>
  <si>
    <t>Капитальный ремонт объектов теплоснабжения</t>
  </si>
  <si>
    <t>77100S0460</t>
  </si>
  <si>
    <t>Капитальный ремонт водозаборных скважин</t>
  </si>
  <si>
    <t>7720000000</t>
  </si>
  <si>
    <t>Расходы на реалихацию мероприятий, направленных на обеспечение стабильного  водоснабжения населения Алтайского края</t>
  </si>
  <si>
    <t>77200S3020</t>
  </si>
  <si>
    <t>Расходы на реализацию мероприятий по капитальному ремонту</t>
  </si>
  <si>
    <t>7730000000</t>
  </si>
  <si>
    <t>Капитальный ремонт водопровода в с. Верх-Кучук</t>
  </si>
  <si>
    <t>77300S4990</t>
  </si>
  <si>
    <t>Иные вопросы в области жилищно-коммунального хозяйства</t>
  </si>
  <si>
    <t>9200000000</t>
  </si>
  <si>
    <t>Иные расходы в области жилищно-коммунального хозяйства</t>
  </si>
  <si>
    <t>9290000000</t>
  </si>
  <si>
    <t>Мероприятия в области коммунального хозяйства</t>
  </si>
  <si>
    <t>9290018030</t>
  </si>
  <si>
    <t>Благоустройство</t>
  </si>
  <si>
    <t>Муниципальная программа "Социальная поддержка населения Шелаболихинского района" на 2021-2025 годы</t>
  </si>
  <si>
    <t>6800000000</t>
  </si>
  <si>
    <t>6800060990</t>
  </si>
  <si>
    <t>Муниципальная программа "Комплексное развитие системы ритуальных услуг и организации мест захоронения на территории Шелаболихинского района " на 2024-2030 годы</t>
  </si>
  <si>
    <t>8900000000</t>
  </si>
  <si>
    <t>8900060990</t>
  </si>
  <si>
    <t>Благоустройство кладбища</t>
  </si>
  <si>
    <t>8910000000</t>
  </si>
  <si>
    <t>Благоустройство кладбища в с. Батурово</t>
  </si>
  <si>
    <t>89100S0261</t>
  </si>
  <si>
    <t>Благоустройство кладбища в с. Макарово</t>
  </si>
  <si>
    <t>89100S0263</t>
  </si>
  <si>
    <t>Проведение мероприятий по благоустройству кладбищ</t>
  </si>
  <si>
    <t>9290018070</t>
  </si>
  <si>
    <t>Прочие мероприятия по благоустройству городских округов и поселений</t>
  </si>
  <si>
    <t>9290018080</t>
  </si>
  <si>
    <t>ОБРАЗОВАНИЕ</t>
  </si>
  <si>
    <t>Дошкольное образование</t>
  </si>
  <si>
    <t>Расходы на обеспечение деятельности (оказание услуг) подведомственных учреждений в сфере образования</t>
  </si>
  <si>
    <t>0210000000</t>
  </si>
  <si>
    <t>Обеспечение деятельности дошкольных образовательных организаций (учреждений)</t>
  </si>
  <si>
    <t>0210010390</t>
  </si>
  <si>
    <t>Мероприятия муниципальной программы</t>
  </si>
  <si>
    <t>82000L0270</t>
  </si>
  <si>
    <t>Муниципальная программа "Капитальный ремонт образовательных организаций Шелаболихинского района" на 2023-2025 годы</t>
  </si>
  <si>
    <t>8700000000</t>
  </si>
  <si>
    <t>87000S4990</t>
  </si>
  <si>
    <t>Иные вопросы в отраслях социальной сферы</t>
  </si>
  <si>
    <t>9000000000</t>
  </si>
  <si>
    <t>Иные вопросы в сфере образования</t>
  </si>
  <si>
    <t>9010000000</t>
  </si>
  <si>
    <t>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</t>
  </si>
  <si>
    <t>9010070900</t>
  </si>
  <si>
    <t>Софинансирование части расходов местных бюджетов по оплате труда работников муниципальных учреждений</t>
  </si>
  <si>
    <t>90100S0430</t>
  </si>
  <si>
    <t>90100S1190</t>
  </si>
  <si>
    <t>Общее образование</t>
  </si>
  <si>
    <t>Обеспечение деятельности школ - детских садов, школ начальных, основных и средних</t>
  </si>
  <si>
    <t>0210010400</t>
  </si>
  <si>
    <t>Расходы на обеспечение бесплатным двухразовым питанием обучающихся с ограниченными возможностями здоровья муниципальных общеобразовательных организаций</t>
  </si>
  <si>
    <t>82000S0940</t>
  </si>
  <si>
    <t>Строительно-монтажные и пусконаладочные работы для подключения оборудования, приобретенного в целях реализации мероприятий по обеспечению развития информационно-телекоммуникационной инфраструктуры объектов общеобразователь-ных организаций</t>
  </si>
  <si>
    <t>82000S3432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</si>
  <si>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</si>
  <si>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870Е250970</t>
  </si>
  <si>
    <t>8700060990</t>
  </si>
  <si>
    <t>Расходы на реализацию мероприятий по строительству, реконструкции, ремонту и капитальному ремонту объектов теплоснабжения</t>
  </si>
  <si>
    <t>87100S0460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</si>
  <si>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Алтайского края</t>
  </si>
  <si>
    <t>901ЕВ51790</t>
  </si>
  <si>
    <t>Ежемясячное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</si>
  <si>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9010053032</t>
  </si>
  <si>
    <t>Обеспечение государственных гарантий реализа-ции прав на получение общедоступного и бесп-латного дошкольного, начального общего, ос-новного общего, среднего общего образования в общеобразовательных организациях, обеспе-чение дополнительного образования детей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</si>
  <si>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</si>
  <si>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бесплатным двухразовым питанием обучающихся с ограниченными возможностями здоровья муниципальных общеобразовательных организациях, не проживающих в данных организациях</t>
  </si>
  <si>
    <t>9010070930</t>
  </si>
  <si>
    <t>Организация бесплатного горячего питания обучающихся, получающих начальное общее образование в государственных и муниципальных организациях</t>
  </si>
  <si>
    <t>90100L3042</t>
  </si>
  <si>
    <t>Дополнительное образование детей</t>
  </si>
  <si>
    <t>Организации (учреждения) дополнительного образования детей</t>
  </si>
  <si>
    <t>0210010420</t>
  </si>
  <si>
    <t>Молодежная политика</t>
  </si>
  <si>
    <t>Организация отдыха и оздоровления детей</t>
  </si>
  <si>
    <t>82000S3212</t>
  </si>
  <si>
    <t>Подпрограмма "Молодежная политика" в рамках государственной программы Алтайского края "Развитие образования и молодежной политики" на 2014-2020 годы</t>
  </si>
  <si>
    <t>Развитие системы отдыха и укрепление здоровья детей</t>
  </si>
  <si>
    <t>Другие вопросы в области образования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</si>
  <si>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</si>
  <si>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Функционирование комиссий по делам несовершеннолетних и защите их прав и органов опеки и попечительства</t>
  </si>
  <si>
    <t>0140070090</t>
  </si>
  <si>
    <t>Развитие системы отдыха и укрепления здоровья детей (организация отдыха и оздоровления детей)</t>
  </si>
  <si>
    <t>82000S6900</t>
  </si>
  <si>
    <t>КУЛЬТУРА,  КИНЕМАТОГРАФИЯ</t>
  </si>
  <si>
    <t xml:space="preserve">Культура </t>
  </si>
  <si>
    <t>Расходы на обеспечение деятельности (оказание услуг) подведомственных учреждений в сфере культуры</t>
  </si>
  <si>
    <t>0220000000</t>
  </si>
  <si>
    <t>Учреждения культуры</t>
  </si>
  <si>
    <t>0220010530</t>
  </si>
  <si>
    <t>Музеи и постоянные выставки</t>
  </si>
  <si>
    <t>0220010560</t>
  </si>
  <si>
    <t>Библиотеки</t>
  </si>
  <si>
    <t>0220010570</t>
  </si>
  <si>
    <t>9020000000</t>
  </si>
  <si>
    <t>90200S1190</t>
  </si>
  <si>
    <t>Другие вопросы в области культуры, кинематографии</t>
  </si>
  <si>
    <t>Муниципальная программа "Культура Шелаболихинского района" на 2021-2025 годы</t>
  </si>
  <si>
    <t>7800000000</t>
  </si>
  <si>
    <t>7800060990</t>
  </si>
  <si>
    <t>Проведение работ на объектах культурного наследия</t>
  </si>
  <si>
    <t>78000S0180</t>
  </si>
  <si>
    <t>Муниципальная программа "Молодежная политика в Шелаболихинском районе" на 2021-2025 годы</t>
  </si>
  <si>
    <t>8100000000</t>
  </si>
  <si>
    <t>8100060990</t>
  </si>
  <si>
    <t>СОЦИАЛЬНАЯ ПОЛИТИКА</t>
  </si>
  <si>
    <t>Социальное обеспечение населения</t>
  </si>
  <si>
    <t>Расходы, осуществляемые в целях соблюдения предельных (максимальных) индексов изменения размера вносимой гражданами платы за коммунальные услуги</t>
  </si>
  <si>
    <t>68000S1210</t>
  </si>
  <si>
    <t xml:space="preserve">Муниципальная программа "Обеспечение жильем молодых семей в Шелаболихинском районе" на 2021-2025 годы </t>
  </si>
  <si>
    <t>7500000000</t>
  </si>
  <si>
    <t>7500060990</t>
  </si>
  <si>
    <t>Расходы на обеспечение жильем молодых семей в Алтайском крае</t>
  </si>
  <si>
    <t>75000L4970</t>
  </si>
  <si>
    <t>Софинансирование капитальных вложений в объекты муниципальной собственности по мероприятиям краевой адресной инвестиционной программы</t>
  </si>
  <si>
    <t>75000S0992</t>
  </si>
  <si>
    <t>Расходы на обеспечение комплексного развития сельских территорий</t>
  </si>
  <si>
    <t>86000S0630</t>
  </si>
  <si>
    <t>Иные вопросы в сфере социальной политики</t>
  </si>
  <si>
    <t>9040000000</t>
  </si>
  <si>
    <t>Осуществление полномочий по обес-печению жильем отдельных катего-рий граждан, установленных Феде-ральным законом от 12 января 1995 года № 5-ФЗ «О ветеранах»</t>
  </si>
  <si>
    <t>9040051340</t>
  </si>
  <si>
    <t>Охрана семьи и детства</t>
  </si>
  <si>
    <t>Единовременные денежные выплаты отличникам</t>
  </si>
  <si>
    <t>7131522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</si>
  <si>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</si>
  <si>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9040070700</t>
  </si>
  <si>
    <t>Выплаты приемной семье на содержание подопечных детей</t>
  </si>
  <si>
    <t>9040070801</t>
  </si>
  <si>
    <t>Вознаграждение приемному родителю</t>
  </si>
  <si>
    <t>9040070802</t>
  </si>
  <si>
    <t>Выплаты семьям опекунов на содержание подопечных детей</t>
  </si>
  <si>
    <t>9040070803</t>
  </si>
  <si>
    <t>Другие вопросы в области социальной политики</t>
  </si>
  <si>
    <t>Осуществление государственных полномочий по постановке на учет и учету граждан, выехавших из районов Крайнего Севера и приравненных к ним местностей, имеющих право на получение жилищных субсидий</t>
  </si>
  <si>
    <t>0140070110</t>
  </si>
  <si>
    <t>ФИЗИЧЕСКАЯ КУЛЬТУРА И СПОРТ</t>
  </si>
  <si>
    <t>Физическая культура</t>
  </si>
  <si>
    <t>Муниципальная программа "Развитие физической культуры и спорта в Шелаболихинском районе" на 2021-2026 годы</t>
  </si>
  <si>
    <t>8500000000</t>
  </si>
  <si>
    <t>8500060990</t>
  </si>
  <si>
    <t>Иные вопросы в сфере здравоохранения, физической культуры и спорта</t>
  </si>
  <si>
    <t>9030000000</t>
  </si>
  <si>
    <t>Мероприятия в области здравоохранения, спорта и физической культуры, туризма</t>
  </si>
  <si>
    <t>9030016670</t>
  </si>
  <si>
    <t>СРЕДСТВА МАССОВОЙ ИНФОРМАЦИИ</t>
  </si>
  <si>
    <t>Периодическая печать и издательства</t>
  </si>
  <si>
    <t>Учреждения в области средств массовой информации</t>
  </si>
  <si>
    <t>0250010870</t>
  </si>
  <si>
    <t>Субсидии автономным учреждениям</t>
  </si>
  <si>
    <t>620</t>
  </si>
  <si>
    <t>ОБСЛУЖИВАНИЕ ГОСУДАРСТВЕННОГО (МУНИЦИПАЛЬНОГО) ДОЛГА</t>
  </si>
  <si>
    <t>Обслуживание государственного (муниципального) внутреннего  долга</t>
  </si>
  <si>
    <t>Процентные платежи по долговым обязательствам</t>
  </si>
  <si>
    <t>9930000000</t>
  </si>
  <si>
    <t>Процентные платежи по муниципальному долгу</t>
  </si>
  <si>
    <t>9930014070</t>
  </si>
  <si>
    <t>Обслуживание муниципального долга</t>
  </si>
  <si>
    <t>730</t>
  </si>
  <si>
    <t xml:space="preserve">МЕЖБЮДЖЕТНЫЕ ТРАНСФЕРТЫ ОБЩЕГО ХАРАКТЕРА БЮДЖЕТАМ БЮДЖЕТНОЙ СИСТЕМЫ РОССИЙСКОЙ ФЕДЕРАЦИИ 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</si>
  <si>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</si>
  <si>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муниципальных образований</t>
  </si>
  <si>
    <t>9810000000</t>
  </si>
  <si>
    <t>Выравнивание бюджетной обеспеченности сельских поселений из районного фонда финансовой поддержки поселений</t>
  </si>
  <si>
    <t>9810060220</t>
  </si>
  <si>
    <t xml:space="preserve">Дотации </t>
  </si>
  <si>
    <t>510</t>
  </si>
  <si>
    <t>Прочие межбюджетные трансферты общего характера</t>
  </si>
  <si>
    <t>Резервные фонды  местных администраций</t>
  </si>
  <si>
    <t xml:space="preserve">ВСЕГО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</si>
  <si>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</si>
  <si>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Премии и гранты</t>
  </si>
  <si>
    <t>350</t>
  </si>
  <si>
    <t>Замена водонапорной башни</t>
  </si>
  <si>
    <t>Замена водонапорной башни в с. Омутское</t>
  </si>
  <si>
    <t>77300S0263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</si>
  <si>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«О ветеранах»</t>
  </si>
  <si>
    <t>Распределение бюджетных ассигнований по разделам и подразделам классификации расходов районного бюджета на 2024 год</t>
  </si>
  <si>
    <t>Рз</t>
  </si>
  <si>
    <t>ПР</t>
  </si>
  <si>
    <t xml:space="preserve">Функционирование Правительства Российской Федерации, высших исполнительных органов субъекта Российской Федерации, местных администраций </t>
  </si>
  <si>
    <t>Ведомственная структура расходов районного бюджета на 2024 год</t>
  </si>
  <si>
    <t xml:space="preserve">                                                                                                </t>
  </si>
  <si>
    <t xml:space="preserve">            Тыс. рублей</t>
  </si>
  <si>
    <t>Распорядитель</t>
  </si>
  <si>
    <t>Комитет Администрации Шелаболихинского района по образованию</t>
  </si>
  <si>
    <t>074</t>
  </si>
  <si>
    <t>Муниципальная программа "Развитие информационно-коммуникационных технологий в органах местного самоуправления Шелаболихинского района" на 2019-2023 годы</t>
  </si>
  <si>
    <t>Расходы на выплаты персоналу в це-лях обеспечения выполнения функций государственными (муниципальными) органами, казенными учреждениями, органами управления государствен-ными внебюджетными фондами</t>
  </si>
  <si>
    <t>Муниципальная программа "Капи-тальный ремонт образовательных организаций Шелаболихинского района" на 2023-2025 годы</t>
  </si>
  <si>
    <t>Обеспечение государственных гаран-тий реализации прав на получение общедоступного и бесплатного дош-кольного образования в дошкольных образовательных организациях</t>
  </si>
  <si>
    <t>Расходы на обеспечение бесплатным двухразовым питанием обуча-ющихся с ограниченными возмож-ностями здоровья муниципальных общеобразовательных организаций</t>
  </si>
  <si>
    <t>Строительно-монтажные и пускона-ладочные работы для подключения оборудования, приобретенного в це-лях реализации мероприятий по обес-печению развития информационно-телекоммуникационной инфраст-руктуры объектов общеобразователь-ных организаций</t>
  </si>
  <si>
    <t>2013,9</t>
  </si>
  <si>
    <t>Ежемясячное денежное вознагражде-ние за классное руководство педаго-гическим работникам государствен-ных и муниципальных общеобразова-тельных организаций</t>
  </si>
  <si>
    <t>Обеспечение государственных гаран-тий реализации прав на получение общедоступного и бесплатного дошкольного, начального общего, основного общего, среднего общего образования в общеобразовательных организациях, обеспечение дополнительного образования детей</t>
  </si>
  <si>
    <t>Обеспечение бесплатным двухразо-вым питанием обучающихся с огра-ниченными возможностями здоровья муниципальных общеобразователь-ных организациях, не проживающих в данных организациях</t>
  </si>
  <si>
    <t>Расходы на обеспечение деятельнос-ти (оказание услуг) подведомствен-ных учреждений в сфере образования</t>
  </si>
  <si>
    <t>Расходы на выплаты персоналу в це-лях обеспечения выполнения функ-ций государственными (муниципаль-ными) органами, казенными учрежде-ниями, органами управления государ-ственными внебюджетными фондами</t>
  </si>
  <si>
    <t>Учебно-методические кабинеты, централизованные бухгалтерии, группы хозяйственного обслужива-ния, учебные фильмотеки, межшколь-ные учебно-производственные комбинаты, логопедические пункты</t>
  </si>
  <si>
    <t xml:space="preserve">Развитие системы отдыха и укрепления здоровья детей (организация отдыха и оздоровления детей)
</t>
  </si>
  <si>
    <t>9040070810</t>
  </si>
  <si>
    <t>9040070820</t>
  </si>
  <si>
    <t>9040070830</t>
  </si>
  <si>
    <t>Комитет по финансам, налого-вой и кредитной политике Адми-нистрации Шелаболихинского района Алтайского края</t>
  </si>
  <si>
    <t>092</t>
  </si>
  <si>
    <t>ОЩЕГОСУДАРСТВЕННЫЕ ВОПРОСЫ</t>
  </si>
  <si>
    <t>Обеспечение деятельности финан-совых, налоговых и таможенных органов и органов финансового (финансово-бюджетного) надзора</t>
  </si>
  <si>
    <t>9290000</t>
  </si>
  <si>
    <t>Обеспечение расчетов за уголь (отопление), потребляемый учреждениями бюджетной сферы</t>
  </si>
  <si>
    <t>9297119</t>
  </si>
  <si>
    <t>Учебно-методические кабинеты, централизованные бухгалтерии, группы хозяйственного обслужива-ния, учебные фильмотеки, межш-кольные учебно-производственные комбинаты, логопедические пункты</t>
  </si>
  <si>
    <t>Муниципальная программа "Участие в предупреждении, ликвидации пос-ледствий черезвычайных ситуаций, обеспечение первичных мер пожар-ной безопасности в границах Шелабо-лихинского района" на 2021-2025 годы</t>
  </si>
  <si>
    <t>Межбюджетные трансферты бюдже-там муниципальных районов из бюджетов поселений и междбюджет-ные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</si>
  <si>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Муниципальная программа "Комп-лексное развитие систем коммуналь-ной инфраструктуры муниципаль-ного образования Шелаболихинский район Алтайского края" на 2021-2025 годы</t>
  </si>
  <si>
    <t>Муниципальная программа "Комп-лексное развитие систем комму-нальной инфраструктуры муниципаль-ного образования Шелаболихинский район Алтайского края" на 2021-2025 годы</t>
  </si>
  <si>
    <t xml:space="preserve">Другие вопросы в области культуры, кинематографии </t>
  </si>
  <si>
    <t xml:space="preserve">МЕЖБЮДЖЕТНЫЕ ТРАНСФЕР-ТЫ ОБЩЕГО ХАРАКТЕРА БЮД-ЖЕТАМ БЮДЖЕТНОЙ СИСТЕ-МЫ РОССИЙСКОЙ ФЕДЕРАЦИИ </t>
  </si>
  <si>
    <t>Выравнивание бюджетной обеспеченности</t>
  </si>
  <si>
    <t>Выравнивание бюджетной обеспечен-ности поселений из районного фонда финансовой поддержки поселений</t>
  </si>
  <si>
    <t>Администрация Шелаболихинского района Алтайского края</t>
  </si>
  <si>
    <t>303</t>
  </si>
  <si>
    <t xml:space="preserve">Функционирование Правительст-ва Российской Федерации, высших исполнительных органов субъек-тов Российской Федерации, местных администраций </t>
  </si>
  <si>
    <t>Глава местной администрации (исполнительно- распорядительного органа муниципального образования)</t>
  </si>
  <si>
    <t>0120010130</t>
  </si>
  <si>
    <t>Муниципальная программа "Оформле-ние земельных участков и имущества в собственность муниципального образования Шелаболихинский район Алтайского края" на 2021-2026 годы</t>
  </si>
  <si>
    <t>Муниципальная программа "Участие в предупреждении и ликвидации пос-ледствий чрезвычайных ситуаций, обеспечение первичных мер пожар-ной безопасности в границах Шелабо-лихинского района" на 2021-2025 годы</t>
  </si>
  <si>
    <t>Муниципальная программа "Обеспечение безопасности людей на водных объектах на территории Шелаболихинского района Алтайского края," на 2021-2025 годы</t>
  </si>
  <si>
    <t>Муниципальная программа "Комп-лексные меры противодействия зло-употреблению наркотиками и их незаконному обороту в Шелаболи-хинском районе" на 2021-2025 годы</t>
  </si>
  <si>
    <t>Муниципальная программа "Повыше-ние безопасности дорожного движения в Шелаболихинском районе" на 2021-2025 годы</t>
  </si>
  <si>
    <t>Муниципальная программа "Профи-лактика терроризма в Шелаболихинс-ком районе" на 2021-2025 годы</t>
  </si>
  <si>
    <t>Муниципальная программа "Противодействие безнадзорности и правонарушений несовершеннолет-них на территории Шелаболихинс-кого района" на 2024-2030 годы</t>
  </si>
  <si>
    <t>Муниципальная программа "Созда-ние условий для развития сельскохо-зяйственного производства, содейст-вие развитию малого и среднего фермерского предпринимательства в Шелаболихинском районе" на 2024-2030 годы</t>
  </si>
  <si>
    <t>Ремон дороги по ул. Орловская и пер. Школьному в с. Макарово</t>
  </si>
  <si>
    <t>Муниципальная программа "Поддерж-ка и развитие малого и среднего предпринимательства в Шелаболи-хинском районе" на 2021-2025 годы</t>
  </si>
  <si>
    <t>Федеральная целевая программа "Устойчивое развитие сельских территорий на 2014-2017 годы и на период до 2020 года"</t>
  </si>
  <si>
    <t>Муниципальная программа "Комплек-сное развитие систем коммунальной инфраструктуры муниципального образования Шелаболихинский район Алтайского края" на 2021-2025 годы</t>
  </si>
  <si>
    <t>Капитальные вложения в объекты государственной (муниципальной) собственности</t>
  </si>
  <si>
    <t>Муниципальная программа "Комп-лексное развитие систем комму-нальной инфраструктуры муниципаль-ного образования Шелаболихинский район Алтайский край" на 2021-2025 годы</t>
  </si>
  <si>
    <t>Муниципальная программа "Комп-лексное развитие системы ритуаль-ных услуг и организации мест захоро-нения на территории Шелаболихинс-кого района " на 2024-2030 годы</t>
  </si>
  <si>
    <t>КУЛЬТУРА, КИНЕМАТОГРАФИЯ</t>
  </si>
  <si>
    <t>Учебно-методические кабинеты, цент-рализованные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</si>
  <si>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Муниципальная программа "Моло-дежная политика в Шелаболихинском районе" на 2021-2025 годы</t>
  </si>
  <si>
    <t>Контрольно-счетная палата Шелаболихинского района Алтайского края</t>
  </si>
  <si>
    <t>305</t>
  </si>
  <si>
    <t>Муниципальная программа "Повыше-ние эффективности управления муни-ципальным имуществом муниципаль-ного образования Шелаболихинский район Алтайского края" на 2022-2025 годы</t>
  </si>
  <si>
    <t>Муниципальная программа "Участие в предупреждении и ликвидации последствий чрезвычайных ситуаций, обеспечение первичных мер пожарной безопасности в границах Шелаболихинского района" на 2021-2025 годы</t>
  </si>
  <si>
    <t xml:space="preserve">          Распределение бюджетных ассигнований по муниципальным программам на 2024 год</t>
  </si>
  <si>
    <t>Наименование</t>
  </si>
  <si>
    <t>Целевая статья</t>
  </si>
  <si>
    <t>Вид расхода</t>
  </si>
  <si>
    <t>Сумма, тыс. рублей</t>
  </si>
  <si>
    <t>62 0 00 00000</t>
  </si>
  <si>
    <t>62 0 00 60990</t>
  </si>
  <si>
    <t>62 0 00 S1190</t>
  </si>
  <si>
    <t>63 0 00 00000</t>
  </si>
  <si>
    <t>63 0 00 60990</t>
  </si>
  <si>
    <t>64 0 00 00000</t>
  </si>
  <si>
    <t>64 0 00 60990</t>
  </si>
  <si>
    <t>65 0 00 00000</t>
  </si>
  <si>
    <t>65 0 00 60990</t>
  </si>
  <si>
    <t>66 0 00 00000</t>
  </si>
  <si>
    <t>66 0 00 60990</t>
  </si>
  <si>
    <t>68 0 00 00000</t>
  </si>
  <si>
    <t>68 0 00 60990</t>
  </si>
  <si>
    <t>68 0 00 S1210</t>
  </si>
  <si>
    <t>69 0 00 00000</t>
  </si>
  <si>
    <t>69 0 00 60990</t>
  </si>
  <si>
    <t>Муниципальная программа "Противодействие экстремизму на территории Шелаболихинского района" на 2021-2025 годы</t>
  </si>
  <si>
    <t>70 0 00 00000</t>
  </si>
  <si>
    <t>70 0 00 60990</t>
  </si>
  <si>
    <t>71 0 00 00000</t>
  </si>
  <si>
    <t>71 0 00 60990</t>
  </si>
  <si>
    <t>Муниципальная программа "Комплексные меры противодейст-вия злоупотреблению наркотиками и их незаконному обороту в Шелаболихинском районе" на 2021-2025 годы</t>
  </si>
  <si>
    <t>72 0 00 00000</t>
  </si>
  <si>
    <t>72 0 00 60990</t>
  </si>
  <si>
    <t>Муниципальная программа "Повышение безопасности дорож-ного движения в Шелаболихинском районе" на 2021-2025 годы</t>
  </si>
  <si>
    <t>73 0 00 00000</t>
  </si>
  <si>
    <t>73 0 00 60990</t>
  </si>
  <si>
    <t>74 0 00 00000</t>
  </si>
  <si>
    <t>74 0 00 60990</t>
  </si>
  <si>
    <t>Муниципальная программа "Обеспечение жильем молодых семей в Шелаболихинском районе" на 2021-2025 годы</t>
  </si>
  <si>
    <t>75 0 00 00000</t>
  </si>
  <si>
    <t>75 0 00 60990</t>
  </si>
  <si>
    <t>75 0 00 L4970</t>
  </si>
  <si>
    <t>Расходы на реализацию мероприятий краевой адресной инвестиционной программы</t>
  </si>
  <si>
    <t>75 0 00 S0990</t>
  </si>
  <si>
    <t>76 0 00 00000</t>
  </si>
  <si>
    <t>76 0 00 60990</t>
  </si>
  <si>
    <t>77 0 00 00000</t>
  </si>
  <si>
    <t>77 0 00 60990</t>
  </si>
  <si>
    <t>77 0 00 S1190</t>
  </si>
  <si>
    <t>77 1 00 00000</t>
  </si>
  <si>
    <t>77 1 00 S0460</t>
  </si>
  <si>
    <t>77 2 00 00000</t>
  </si>
  <si>
    <t>Расходы на реализацию мероприятий, направленных на обеспечение стабильного  водоснабжения населения Алтайского края</t>
  </si>
  <si>
    <t>77 2 00 S3020</t>
  </si>
  <si>
    <t>77 3 00 00000</t>
  </si>
  <si>
    <t>77 3 00 S0263</t>
  </si>
  <si>
    <t>78 0 00 00000</t>
  </si>
  <si>
    <t>78 0 00 60990</t>
  </si>
  <si>
    <t>Расходы на текущий и капитальный ремон, благоустройство территорий объектов культурного наследия - памятников Великой Отечественной войны</t>
  </si>
  <si>
    <t>78 0 00 S0180</t>
  </si>
  <si>
    <t>79 0 00 00000</t>
  </si>
  <si>
    <t>79 0 00 60990</t>
  </si>
  <si>
    <t>80 0 00 00000</t>
  </si>
  <si>
    <t>80 0 00 51350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</si>
  <si>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</si>
  <si>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80 0 00 51760</t>
  </si>
  <si>
    <t>80 0 00 60990</t>
  </si>
  <si>
    <t>81 0 00 00000</t>
  </si>
  <si>
    <t>81 0 00 60990</t>
  </si>
  <si>
    <t>82 0 00 00000</t>
  </si>
  <si>
    <t>82 0 00 60990</t>
  </si>
  <si>
    <t>82 0 00 S0940</t>
  </si>
  <si>
    <t>84 0 00 00000</t>
  </si>
  <si>
    <t>84 0 00 60990</t>
  </si>
  <si>
    <t>85 0 00 00000</t>
  </si>
  <si>
    <t>85 0 00 60990</t>
  </si>
  <si>
    <t>Муниципальная программа «Комплексное развитие сельских поселений Шелаболихинского района Алтайского края» на 2020-2025 годы</t>
  </si>
  <si>
    <t>86 0 00 00000</t>
  </si>
  <si>
    <t>86 0 00 54690</t>
  </si>
  <si>
    <t>86 0 00 60990</t>
  </si>
  <si>
    <t>86 0 00 S0630</t>
  </si>
  <si>
    <t>Расходы на обеспечение комплексеого развития сельских территорий (мероприятия по благоустройству сельских территорий)</t>
  </si>
  <si>
    <t>86 0 00 L5761</t>
  </si>
  <si>
    <t>87 0 00 00000</t>
  </si>
  <si>
    <t>87 0 00 60990</t>
  </si>
  <si>
    <t>87 0 Е2 50970</t>
  </si>
  <si>
    <t>87 1 00 S0460</t>
  </si>
  <si>
    <t>Муниципальная программа "Развитие информационно-коммуникационных технологий в органах местного само-управления Шелаболихинского района" на 2024-2030 годы</t>
  </si>
  <si>
    <t>88 0 00 00000</t>
  </si>
  <si>
    <t>88 0 00 60990</t>
  </si>
  <si>
    <t>Муниципальная программа "Комплексное развитие системы ритуальных услуг и организации мест захоронения на территории Шелаболихинского района" на 2024-2030 годы</t>
  </si>
  <si>
    <t>89 0 00 00000</t>
  </si>
  <si>
    <t>89 0 00 60990</t>
  </si>
  <si>
    <t>89 1 00 00000</t>
  </si>
  <si>
    <t>89 1 00 S0261</t>
  </si>
  <si>
    <t>89 1 00 S0263</t>
  </si>
  <si>
    <t>Наименование муниципального образования</t>
  </si>
  <si>
    <t>Верх- Кучукский сельсовет</t>
  </si>
  <si>
    <t>Ильинский сельсовет</t>
  </si>
  <si>
    <t>Инской сельсовет</t>
  </si>
  <si>
    <t>Кипринский сельсовет</t>
  </si>
  <si>
    <t>Крутишинский сельсовет</t>
  </si>
  <si>
    <t>Кучукский сельсовет</t>
  </si>
  <si>
    <t>Макаровский сельсовет</t>
  </si>
  <si>
    <t>Новообинцевский сельсовет</t>
  </si>
  <si>
    <t>Шелаболихинский сельсовет</t>
  </si>
  <si>
    <t>Распределение между бюджетами сельских поселений иных межбюджетных трансфертов на осуществление полномочий по организации в границах поселения тепло- и водоснабжения населения в пределах полномочий, установленных  законодательством Российской Федерации, на 2024 год</t>
  </si>
  <si>
    <t>Распределение между бюджетами сельских поселений иных межбюджетных трансфертов на софинансирование расходных обязательств поселений на 2024 год</t>
  </si>
  <si>
    <t>Ремонт дороги по ул. Чапаева в с. Крутишка</t>
  </si>
  <si>
    <t>71000S0262</t>
  </si>
  <si>
    <t>Ремонт дороги по ул. Новая в с.Ивановка</t>
  </si>
  <si>
    <t>Ремонт дороги по ул. Первомайская в с. Макарово</t>
  </si>
  <si>
    <t>71000S0263</t>
  </si>
  <si>
    <t>71000S0261</t>
  </si>
  <si>
    <t>71 0 00 S0261</t>
  </si>
  <si>
    <t>71 0 00 S0262</t>
  </si>
  <si>
    <t>71 0 00 S0263</t>
  </si>
  <si>
    <t>в решение Совета депутатов Шелаболихинского района от 22.12.2023 № 50</t>
  </si>
  <si>
    <t>82000S6890</t>
  </si>
  <si>
    <t>Ремонт дороги по ул. Новая в с. Ивановка</t>
  </si>
  <si>
    <t>87000S4122</t>
  </si>
  <si>
    <t>Расходы на капитальный ремонт учреждений образования</t>
  </si>
  <si>
    <t>82 0 00 S6890</t>
  </si>
  <si>
    <t>87 0 00 S4122</t>
  </si>
  <si>
    <t>Распределение между бюджетами сельских поселений иных межбюджетных трансфертов на осуществление полномочий по организации ритуальных услуг и содержанию мест захоронения на 2024 год</t>
  </si>
  <si>
    <t>дорожной деятельности в соответствии с законодательством Российской Федерации на 2024 год</t>
  </si>
  <si>
    <t xml:space="preserve">Распределение между бюджетами сельских поселений иных межбюджетных трансфертов на осуществление полномочий по организации дорожной деятель-ности в отношении автомобильных дорог местного значения в границах населен-ных пунтов поселения и обеспечению безопасности дорожного движения на них, включая создание и обеспечение функционирования парковок (парковочных мест), по организации дорожного движения, а также осуществлению иных полномочий в области использования автомобильных дорог и осуществления </t>
  </si>
  <si>
    <t>Расходы на реализацию мероприя-тий, направленных на обеспечение стабильного  водоснабжения населения Алтайского края</t>
  </si>
  <si>
    <t>Расходы на обеспечение бесплатным одноразовым горячим питанием детей из многодетных семей</t>
  </si>
  <si>
    <t>Иные вопросы в сфере культуры и средств массовой информации</t>
  </si>
  <si>
    <t xml:space="preserve">    2. Приложение 4 «Распределение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районного бюджета на 2024 год»  изложить в следующей редакции:</t>
  </si>
  <si>
    <t>Приложение</t>
  </si>
  <si>
    <t>82 0 00 S6900</t>
  </si>
  <si>
    <t>9010050502</t>
  </si>
  <si>
    <t>Ежемесчное денежное вознаграждение советникам директоров по воспитанию и взаимодействию с детскими общественными объединениями государственных  и муниципальных общеобразовательных организаций, профессиональных образовательных организаций</t>
  </si>
  <si>
    <t>Осуществление государственных полномочий в сфере организации и обеспечения бесплатного проезда обучающихся общеобразовательных организаций, являющихся членами семьи, признанной многодетной в соответствии с законодательством Российской Федерации и Алтайского края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</si>
  <si>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</si>
  <si>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6800070830</t>
  </si>
  <si>
    <t>810</t>
  </si>
  <si>
    <t>68 0 00 70830</t>
  </si>
  <si>
    <t xml:space="preserve">Распределение между бюджетами сельских поселений иных межбюджетных трансфертов на осуществление полномочий по участию в предупреждении и ликвидации последствий чрезвычайных ситуаций в границах поселения на 2024 год
</t>
  </si>
  <si>
    <t xml:space="preserve">     1. Подпункты 1 и 2 пункта 1 статьи 1 «Основные характеристики районного бюджета на 2024 год и на плановый период 2025 и 2026 годов» изложить в следующей редакции:</t>
  </si>
  <si>
    <t xml:space="preserve">3. Приложение 6 «Распределение бюджетных ассигнований по разделам и подразделам классификации расходов районного бюджета на 2024 год» изложить в следующей редакции: </t>
  </si>
  <si>
    <t xml:space="preserve">4. Приложение 8 «Ведомственная структура расходов районного бюджета на 2024 год» изложить в следующей редакции: </t>
  </si>
  <si>
    <t xml:space="preserve">5. Приложение 10 «Распределение бюджетных ассигнований по муниципальным программам на 2024 год» изложить в следующей редакции: </t>
  </si>
  <si>
    <t xml:space="preserve">     6. Приложение 16 изложить в следующей редакции:</t>
  </si>
  <si>
    <t>Распределение между бюджетами сельских поселений иных межбюджетных трансфертов на осуществление полномочий по участию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2024 год</t>
  </si>
  <si>
    <r>
      <t xml:space="preserve">     «1) прогнозируемый общий объем доходов районного бюджета в сумме 567 423,1 тыс. рублей, в том числе: объем межбюджетных трансфертов, получаемых из бюджетов других уровней, в сумме 449 845,6 тыс. рублей; объем налоговых и неналоговых доходов в сумме 117 207,5 тыс. рублей;</t>
    </r>
    <r>
      <rPr>
        <sz val="14"/>
        <rFont val="Arial"/>
        <family val="2"/>
        <charset val="204"/>
      </rPr>
      <t>»;</t>
    </r>
  </si>
  <si>
    <r>
      <t xml:space="preserve">     «</t>
    </r>
    <r>
      <rPr>
        <sz val="14"/>
        <rFont val="Times New Roman"/>
        <family val="1"/>
        <charset val="204"/>
      </rPr>
      <t>2) общий объем расходов районного бюджета в сумме 588 882,2 тыс. рублей;»;</t>
    </r>
  </si>
  <si>
    <t xml:space="preserve">    7. Приложение 17 изложить в следующей редакции:</t>
  </si>
  <si>
    <t xml:space="preserve">Распределение между бюджетами сельских поселений иных межбюджетных трансфертов на осуществление полномочий по сохранению, использованию и популяризации объектов культурного наследия (памятников истории и культуры), находящихся в собственности поселения, охране объектов культурного наследия (памятников истории и культуры) местного (муниципального) значения, расположенных на территории поселения, на 2024 год
</t>
  </si>
  <si>
    <t xml:space="preserve">    8. Приложение 19 изложить в следующей редакции:</t>
  </si>
  <si>
    <t xml:space="preserve">    9. Приложение 20 изложить в следующей редакции:</t>
  </si>
  <si>
    <t xml:space="preserve">   10. Приложение 22 изложить в следующей редакции:</t>
  </si>
  <si>
    <t xml:space="preserve">     11. Приложение 23 изложить в следующей редакции:</t>
  </si>
  <si>
    <t xml:space="preserve">     12. Приложение 25 изложить в следующей редакции:</t>
  </si>
  <si>
    <t>от «11» декабря 2024 г. № 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</si>
</sst>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s"/>
    </font>
    <font>
      <b/>
      <sz val="12"/>
      <color indexed="8"/>
      <name val="Times New Romas"/>
    </font>
    <font>
      <sz val="12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3"/>
      <color indexed="8"/>
      <name val="Times New Roman"/>
      <family val="1"/>
      <charset val="204"/>
    </font>
    <font>
      <b/>
      <i/>
      <sz val="13"/>
      <name val="Times New Roman"/>
      <family val="1"/>
      <charset val="204"/>
    </font>
    <font>
      <sz val="11.8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7" fillId="0" borderId="0"/>
  </cellStyleXfs>
  <cellXfs count="214">
    <xf numFmtId="0" fontId="0" fillId="0" borderId="0" xfId="0"/>
    <xf numFmtId="0" fontId="0" fillId="0" borderId="0" xfId="0" applyAlignment="1">
      <alignment wrapText="1"/>
    </xf>
    <xf numFmtId="0" fontId="4" fillId="0" borderId="0" xfId="0" applyFont="1"/>
    <xf numFmtId="49" fontId="6" fillId="0" borderId="5" xfId="0" applyNumberFormat="1" applyFont="1" applyBorder="1" applyAlignment="1">
      <alignment horizontal="center" vertical="center" textRotation="90" wrapText="1"/>
    </xf>
    <xf numFmtId="0" fontId="6" fillId="0" borderId="5" xfId="0" applyFont="1" applyBorder="1" applyAlignment="1">
      <alignment horizontal="center" vertical="top" textRotation="90" wrapText="1"/>
    </xf>
    <xf numFmtId="0" fontId="6" fillId="0" borderId="5" xfId="0" applyFont="1" applyBorder="1" applyAlignment="1">
      <alignment horizontal="center" vertical="center" textRotation="90" wrapText="1"/>
    </xf>
    <xf numFmtId="0" fontId="6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5" xfId="0" applyFont="1" applyBorder="1" applyAlignment="1">
      <alignment horizontal="left" wrapText="1"/>
    </xf>
    <xf numFmtId="49" fontId="7" fillId="0" borderId="5" xfId="0" applyNumberFormat="1" applyFont="1" applyBorder="1" applyAlignment="1">
      <alignment horizontal="center"/>
    </xf>
    <xf numFmtId="164" fontId="8" fillId="0" borderId="5" xfId="0" applyNumberFormat="1" applyFont="1" applyBorder="1" applyAlignment="1">
      <alignment horizontal="right"/>
    </xf>
    <xf numFmtId="0" fontId="4" fillId="0" borderId="0" xfId="0" applyFont="1" applyBorder="1"/>
    <xf numFmtId="0" fontId="7" fillId="0" borderId="5" xfId="0" applyFont="1" applyBorder="1" applyAlignment="1">
      <alignment wrapText="1"/>
    </xf>
    <xf numFmtId="0" fontId="6" fillId="0" borderId="5" xfId="0" applyFont="1" applyBorder="1" applyAlignment="1">
      <alignment wrapText="1"/>
    </xf>
    <xf numFmtId="49" fontId="6" fillId="0" borderId="5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right"/>
    </xf>
    <xf numFmtId="0" fontId="4" fillId="0" borderId="5" xfId="0" applyFont="1" applyBorder="1" applyAlignment="1">
      <alignment wrapText="1"/>
    </xf>
    <xf numFmtId="0" fontId="9" fillId="0" borderId="5" xfId="0" applyFont="1" applyBorder="1" applyAlignment="1">
      <alignment wrapText="1"/>
    </xf>
    <xf numFmtId="49" fontId="4" fillId="0" borderId="5" xfId="0" applyNumberFormat="1" applyFont="1" applyBorder="1" applyAlignment="1">
      <alignment horizontal="center"/>
    </xf>
    <xf numFmtId="49" fontId="8" fillId="0" borderId="5" xfId="0" applyNumberFormat="1" applyFont="1" applyBorder="1" applyAlignment="1">
      <alignment horizontal="center"/>
    </xf>
    <xf numFmtId="0" fontId="8" fillId="0" borderId="5" xfId="0" applyFont="1" applyBorder="1" applyAlignment="1">
      <alignment wrapText="1"/>
    </xf>
    <xf numFmtId="49" fontId="6" fillId="0" borderId="5" xfId="0" applyNumberFormat="1" applyFont="1" applyBorder="1" applyAlignment="1">
      <alignment horizontal="center" wrapText="1"/>
    </xf>
    <xf numFmtId="0" fontId="6" fillId="0" borderId="5" xfId="0" applyFont="1" applyBorder="1" applyAlignment="1">
      <alignment horizontal="justify"/>
    </xf>
    <xf numFmtId="0" fontId="6" fillId="0" borderId="5" xfId="0" applyFont="1" applyBorder="1" applyAlignment="1">
      <alignment horizontal="left" wrapText="1"/>
    </xf>
    <xf numFmtId="0" fontId="6" fillId="0" borderId="5" xfId="0" applyNumberFormat="1" applyFont="1" applyBorder="1" applyAlignment="1">
      <alignment horizontal="center"/>
    </xf>
    <xf numFmtId="49" fontId="7" fillId="0" borderId="5" xfId="0" applyNumberFormat="1" applyFont="1" applyBorder="1" applyAlignment="1">
      <alignment horizontal="center" wrapText="1"/>
    </xf>
    <xf numFmtId="0" fontId="10" fillId="0" borderId="5" xfId="0" applyFont="1" applyBorder="1" applyAlignment="1">
      <alignment wrapText="1"/>
    </xf>
    <xf numFmtId="0" fontId="4" fillId="0" borderId="5" xfId="0" applyFont="1" applyBorder="1" applyAlignment="1">
      <alignment horizontal="right"/>
    </xf>
    <xf numFmtId="0" fontId="11" fillId="0" borderId="5" xfId="0" applyFont="1" applyBorder="1" applyAlignment="1">
      <alignment wrapText="1"/>
    </xf>
    <xf numFmtId="0" fontId="6" fillId="0" borderId="5" xfId="0" applyFont="1" applyBorder="1" applyAlignment="1">
      <alignment horizontal="center"/>
    </xf>
    <xf numFmtId="164" fontId="4" fillId="0" borderId="5" xfId="0" applyNumberFormat="1" applyFont="1" applyBorder="1"/>
    <xf numFmtId="0" fontId="4" fillId="0" borderId="5" xfId="0" applyFont="1" applyBorder="1" applyAlignment="1">
      <alignment horizontal="left" wrapText="1"/>
    </xf>
    <xf numFmtId="49" fontId="8" fillId="0" borderId="5" xfId="0" applyNumberFormat="1" applyFont="1" applyFill="1" applyBorder="1" applyAlignment="1">
      <alignment horizontal="center"/>
    </xf>
    <xf numFmtId="0" fontId="4" fillId="0" borderId="5" xfId="0" applyFont="1" applyBorder="1" applyAlignment="1"/>
    <xf numFmtId="0" fontId="10" fillId="0" borderId="5" xfId="0" applyFont="1" applyBorder="1" applyAlignment="1">
      <alignment horizontal="center" wrapText="1"/>
    </xf>
    <xf numFmtId="49" fontId="7" fillId="0" borderId="5" xfId="0" applyNumberFormat="1" applyFont="1" applyBorder="1"/>
    <xf numFmtId="0" fontId="7" fillId="0" borderId="5" xfId="0" applyFont="1" applyBorder="1"/>
    <xf numFmtId="0" fontId="6" fillId="0" borderId="0" xfId="0" applyFont="1"/>
    <xf numFmtId="49" fontId="6" fillId="0" borderId="0" xfId="0" applyNumberFormat="1" applyFont="1"/>
    <xf numFmtId="0" fontId="0" fillId="0" borderId="0" xfId="0" applyAlignment="1">
      <alignment horizontal="left" vertical="justify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textRotation="90" wrapText="1"/>
    </xf>
    <xf numFmtId="0" fontId="4" fillId="0" borderId="0" xfId="0" applyFont="1" applyAlignment="1">
      <alignment wrapText="1"/>
    </xf>
    <xf numFmtId="0" fontId="7" fillId="0" borderId="5" xfId="0" applyFont="1" applyBorder="1" applyAlignment="1">
      <alignment horizontal="left" vertical="distributed" wrapText="1"/>
    </xf>
    <xf numFmtId="0" fontId="6" fillId="0" borderId="5" xfId="0" applyFont="1" applyBorder="1" applyAlignment="1">
      <alignment horizontal="left" vertical="distributed" wrapText="1"/>
    </xf>
    <xf numFmtId="49" fontId="4" fillId="0" borderId="5" xfId="0" applyNumberFormat="1" applyFont="1" applyFill="1" applyBorder="1" applyAlignment="1">
      <alignment horizontal="center"/>
    </xf>
    <xf numFmtId="0" fontId="6" fillId="0" borderId="5" xfId="0" applyFont="1" applyBorder="1" applyAlignment="1">
      <alignment horizontal="left" vertical="distributed"/>
    </xf>
    <xf numFmtId="0" fontId="12" fillId="0" borderId="0" xfId="0" applyFont="1" applyBorder="1" applyAlignment="1"/>
    <xf numFmtId="0" fontId="13" fillId="0" borderId="5" xfId="0" applyFont="1" applyBorder="1" applyAlignment="1">
      <alignment wrapText="1"/>
    </xf>
    <xf numFmtId="49" fontId="13" fillId="0" borderId="5" xfId="0" applyNumberFormat="1" applyFont="1" applyBorder="1" applyAlignment="1">
      <alignment wrapText="1"/>
    </xf>
    <xf numFmtId="49" fontId="13" fillId="0" borderId="5" xfId="0" applyNumberFormat="1" applyFont="1" applyBorder="1" applyAlignment="1">
      <alignment horizontal="center"/>
    </xf>
    <xf numFmtId="164" fontId="14" fillId="0" borderId="5" xfId="0" applyNumberFormat="1" applyFont="1" applyBorder="1" applyAlignment="1">
      <alignment horizontal="right"/>
    </xf>
    <xf numFmtId="49" fontId="7" fillId="0" borderId="5" xfId="0" applyNumberFormat="1" applyFont="1" applyBorder="1" applyAlignment="1">
      <alignment wrapText="1"/>
    </xf>
    <xf numFmtId="49" fontId="6" fillId="0" borderId="5" xfId="0" applyNumberFormat="1" applyFont="1" applyBorder="1" applyAlignment="1">
      <alignment wrapText="1"/>
    </xf>
    <xf numFmtId="0" fontId="7" fillId="0" borderId="5" xfId="0" applyNumberFormat="1" applyFont="1" applyBorder="1" applyAlignment="1">
      <alignment horizontal="center"/>
    </xf>
    <xf numFmtId="0" fontId="15" fillId="0" borderId="5" xfId="0" applyFont="1" applyBorder="1" applyAlignment="1">
      <alignment wrapText="1"/>
    </xf>
    <xf numFmtId="0" fontId="14" fillId="0" borderId="5" xfId="0" applyFont="1" applyBorder="1" applyAlignment="1">
      <alignment wrapText="1"/>
    </xf>
    <xf numFmtId="49" fontId="13" fillId="0" borderId="5" xfId="0" applyNumberFormat="1" applyFont="1" applyBorder="1" applyAlignment="1">
      <alignment horizontal="center" wrapText="1"/>
    </xf>
    <xf numFmtId="0" fontId="6" fillId="0" borderId="5" xfId="0" applyFont="1" applyBorder="1" applyAlignment="1">
      <alignment horizontal="justify" wrapText="1"/>
    </xf>
    <xf numFmtId="0" fontId="8" fillId="0" borderId="0" xfId="0" applyFont="1"/>
    <xf numFmtId="0" fontId="13" fillId="0" borderId="5" xfId="0" applyFont="1" applyBorder="1" applyAlignment="1">
      <alignment horizontal="left" wrapText="1"/>
    </xf>
    <xf numFmtId="49" fontId="13" fillId="0" borderId="5" xfId="0" applyNumberFormat="1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49" fontId="7" fillId="0" borderId="5" xfId="0" applyNumberFormat="1" applyFont="1" applyBorder="1" applyAlignment="1">
      <alignment horizontal="left" wrapText="1"/>
    </xf>
    <xf numFmtId="49" fontId="6" fillId="0" borderId="5" xfId="0" applyNumberFormat="1" applyFont="1" applyBorder="1"/>
    <xf numFmtId="0" fontId="10" fillId="0" borderId="5" xfId="0" applyFont="1" applyBorder="1" applyAlignment="1">
      <alignment horizontal="left" wrapText="1"/>
    </xf>
    <xf numFmtId="0" fontId="16" fillId="0" borderId="5" xfId="0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right"/>
    </xf>
    <xf numFmtId="0" fontId="2" fillId="0" borderId="0" xfId="0" applyFont="1"/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164" fontId="6" fillId="0" borderId="5" xfId="0" applyNumberFormat="1" applyFont="1" applyBorder="1" applyAlignment="1">
      <alignment wrapText="1"/>
    </xf>
    <xf numFmtId="0" fontId="6" fillId="0" borderId="5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wrapText="1"/>
    </xf>
    <xf numFmtId="164" fontId="4" fillId="0" borderId="5" xfId="0" applyNumberFormat="1" applyFont="1" applyBorder="1" applyAlignment="1"/>
    <xf numFmtId="49" fontId="6" fillId="0" borderId="2" xfId="0" applyNumberFormat="1" applyFont="1" applyBorder="1" applyAlignment="1">
      <alignment horizontal="left"/>
    </xf>
    <xf numFmtId="49" fontId="6" fillId="0" borderId="4" xfId="0" applyNumberFormat="1" applyFont="1" applyBorder="1" applyAlignment="1">
      <alignment horizontal="left"/>
    </xf>
    <xf numFmtId="0" fontId="4" fillId="0" borderId="5" xfId="0" applyFont="1" applyBorder="1"/>
    <xf numFmtId="0" fontId="4" fillId="0" borderId="5" xfId="0" applyFont="1" applyBorder="1" applyAlignment="1">
      <alignment horizontal="center"/>
    </xf>
    <xf numFmtId="0" fontId="6" fillId="0" borderId="0" xfId="0" applyFont="1" applyAlignment="1">
      <alignment wrapText="1"/>
    </xf>
    <xf numFmtId="49" fontId="6" fillId="0" borderId="0" xfId="0" applyNumberFormat="1" applyFont="1" applyAlignment="1">
      <alignment wrapText="1"/>
    </xf>
    <xf numFmtId="0" fontId="5" fillId="0" borderId="0" xfId="0" applyFont="1" applyBorder="1" applyAlignment="1">
      <alignment horizontal="left" wrapText="1"/>
    </xf>
    <xf numFmtId="164" fontId="5" fillId="0" borderId="0" xfId="0" applyNumberFormat="1" applyFont="1" applyBorder="1" applyAlignment="1">
      <alignment horizontal="center" wrapText="1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49" fontId="6" fillId="0" borderId="5" xfId="0" applyNumberFormat="1" applyFont="1" applyBorder="1" applyAlignment="1">
      <alignment horizontal="center" wrapText="1"/>
    </xf>
    <xf numFmtId="0" fontId="0" fillId="0" borderId="0" xfId="0" applyAlignment="1">
      <alignment wrapText="1"/>
    </xf>
    <xf numFmtId="0" fontId="6" fillId="0" borderId="5" xfId="0" applyFont="1" applyBorder="1" applyAlignment="1">
      <alignment horizontal="left" wrapText="1"/>
    </xf>
    <xf numFmtId="0" fontId="6" fillId="0" borderId="5" xfId="0" applyFont="1" applyBorder="1" applyAlignment="1">
      <alignment horizontal="center" wrapText="1"/>
    </xf>
    <xf numFmtId="0" fontId="6" fillId="0" borderId="5" xfId="0" applyFont="1" applyBorder="1" applyAlignment="1">
      <alignment horizontal="left" wrapText="1"/>
    </xf>
    <xf numFmtId="0" fontId="6" fillId="0" borderId="5" xfId="0" applyFont="1" applyBorder="1" applyAlignment="1">
      <alignment horizontal="center" wrapText="1"/>
    </xf>
    <xf numFmtId="49" fontId="6" fillId="0" borderId="5" xfId="0" applyNumberFormat="1" applyFont="1" applyBorder="1" applyAlignment="1">
      <alignment horizontal="center" wrapText="1"/>
    </xf>
    <xf numFmtId="0" fontId="2" fillId="0" borderId="0" xfId="0" applyFont="1" applyAlignment="1">
      <alignment horizontal="right" wrapText="1"/>
    </xf>
    <xf numFmtId="0" fontId="6" fillId="0" borderId="5" xfId="0" applyFont="1" applyBorder="1" applyAlignment="1">
      <alignment horizontal="left" wrapText="1"/>
    </xf>
    <xf numFmtId="49" fontId="6" fillId="0" borderId="5" xfId="0" applyNumberFormat="1" applyFont="1" applyBorder="1" applyAlignment="1">
      <alignment horizontal="center" wrapText="1"/>
    </xf>
    <xf numFmtId="49" fontId="6" fillId="0" borderId="5" xfId="0" applyNumberFormat="1" applyFont="1" applyBorder="1" applyAlignment="1">
      <alignment horizontal="center" wrapText="1"/>
    </xf>
    <xf numFmtId="0" fontId="6" fillId="0" borderId="5" xfId="0" applyFont="1" applyBorder="1" applyAlignment="1">
      <alignment horizontal="left" wrapText="1"/>
    </xf>
    <xf numFmtId="0" fontId="6" fillId="0" borderId="5" xfId="0" applyFont="1" applyBorder="1" applyAlignment="1">
      <alignment horizontal="center" wrapText="1"/>
    </xf>
    <xf numFmtId="0" fontId="6" fillId="0" borderId="5" xfId="0" applyFont="1" applyBorder="1" applyAlignment="1">
      <alignment horizontal="left" wrapText="1"/>
    </xf>
    <xf numFmtId="49" fontId="6" fillId="0" borderId="5" xfId="0" applyNumberFormat="1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4" fillId="0" borderId="5" xfId="0" applyFont="1" applyBorder="1" applyAlignment="1">
      <alignment horizontal="center"/>
    </xf>
    <xf numFmtId="49" fontId="6" fillId="0" borderId="5" xfId="0" applyNumberFormat="1" applyFont="1" applyBorder="1" applyAlignment="1">
      <alignment horizontal="center" wrapText="1"/>
    </xf>
    <xf numFmtId="0" fontId="4" fillId="0" borderId="5" xfId="0" applyFont="1" applyBorder="1" applyAlignment="1">
      <alignment horizontal="left" wrapText="1"/>
    </xf>
    <xf numFmtId="0" fontId="2" fillId="0" borderId="0" xfId="0" applyFont="1" applyAlignment="1">
      <alignment horizontal="right"/>
    </xf>
    <xf numFmtId="0" fontId="6" fillId="0" borderId="5" xfId="0" applyFont="1" applyBorder="1" applyAlignment="1">
      <alignment horizontal="center" wrapText="1"/>
    </xf>
    <xf numFmtId="49" fontId="6" fillId="0" borderId="5" xfId="0" applyNumberFormat="1" applyFont="1" applyBorder="1" applyAlignment="1">
      <alignment horizontal="center" wrapText="1"/>
    </xf>
    <xf numFmtId="0" fontId="6" fillId="0" borderId="0" xfId="0" applyFont="1" applyAlignment="1"/>
    <xf numFmtId="49" fontId="6" fillId="0" borderId="0" xfId="0" applyNumberFormat="1" applyFont="1" applyAlignment="1"/>
    <xf numFmtId="0" fontId="4" fillId="0" borderId="0" xfId="0" applyFont="1" applyAlignment="1"/>
    <xf numFmtId="0" fontId="6" fillId="0" borderId="5" xfId="0" applyFont="1" applyBorder="1" applyAlignment="1">
      <alignment horizontal="left" wrapText="1"/>
    </xf>
    <xf numFmtId="49" fontId="6" fillId="0" borderId="5" xfId="0" applyNumberFormat="1" applyFont="1" applyBorder="1" applyAlignment="1">
      <alignment horizontal="center" wrapText="1"/>
    </xf>
    <xf numFmtId="49" fontId="6" fillId="0" borderId="5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left" wrapText="1"/>
    </xf>
    <xf numFmtId="164" fontId="8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left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right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/>
    <xf numFmtId="0" fontId="4" fillId="0" borderId="5" xfId="0" applyFont="1" applyBorder="1" applyAlignment="1">
      <alignment horizontal="left" vertical="justify" textRotation="90" wrapText="1"/>
    </xf>
    <xf numFmtId="0" fontId="2" fillId="0" borderId="0" xfId="0" applyFont="1" applyAlignment="1">
      <alignment horizontal="center" vertical="justify"/>
    </xf>
    <xf numFmtId="0" fontId="2" fillId="0" borderId="0" xfId="0" applyNumberFormat="1" applyFont="1" applyBorder="1" applyAlignment="1">
      <alignment horizontal="center"/>
    </xf>
    <xf numFmtId="0" fontId="12" fillId="0" borderId="1" xfId="0" applyFont="1" applyBorder="1" applyAlignment="1"/>
    <xf numFmtId="0" fontId="6" fillId="0" borderId="5" xfId="0" applyFont="1" applyBorder="1" applyAlignment="1">
      <alignment horizontal="center" textRotation="90"/>
    </xf>
    <xf numFmtId="0" fontId="4" fillId="0" borderId="5" xfId="0" applyFont="1" applyBorder="1" applyAlignment="1">
      <alignment horizontal="left" vertical="justify" textRotation="90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6" fillId="0" borderId="2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4" fillId="0" borderId="2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4" fillId="0" borderId="5" xfId="0" applyFont="1" applyBorder="1" applyAlignment="1">
      <alignment horizontal="center"/>
    </xf>
    <xf numFmtId="0" fontId="6" fillId="0" borderId="5" xfId="0" applyFont="1" applyBorder="1" applyAlignment="1">
      <alignment horizontal="left" wrapText="1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left"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9" fillId="0" borderId="2" xfId="0" applyFont="1" applyBorder="1" applyAlignment="1">
      <alignment wrapText="1"/>
    </xf>
    <xf numFmtId="0" fontId="9" fillId="0" borderId="3" xfId="0" applyFont="1" applyBorder="1" applyAlignment="1">
      <alignment wrapText="1"/>
    </xf>
    <xf numFmtId="0" fontId="9" fillId="0" borderId="4" xfId="0" applyFont="1" applyBorder="1" applyAlignment="1">
      <alignment wrapText="1"/>
    </xf>
    <xf numFmtId="0" fontId="6" fillId="0" borderId="5" xfId="0" applyFont="1" applyBorder="1" applyAlignment="1">
      <alignment horizontal="center" wrapText="1"/>
    </xf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11" fillId="0" borderId="2" xfId="0" applyFont="1" applyBorder="1" applyAlignment="1">
      <alignment horizontal="left" wrapText="1"/>
    </xf>
    <xf numFmtId="0" fontId="11" fillId="0" borderId="3" xfId="0" applyFont="1" applyBorder="1" applyAlignment="1">
      <alignment horizontal="left" wrapText="1"/>
    </xf>
    <xf numFmtId="0" fontId="11" fillId="0" borderId="4" xfId="0" applyFont="1" applyBorder="1" applyAlignment="1">
      <alignment horizontal="left" wrapText="1"/>
    </xf>
    <xf numFmtId="49" fontId="6" fillId="0" borderId="2" xfId="0" applyNumberFormat="1" applyFont="1" applyBorder="1" applyAlignment="1">
      <alignment horizontal="left"/>
    </xf>
    <xf numFmtId="49" fontId="6" fillId="0" borderId="4" xfId="0" applyNumberFormat="1" applyFont="1" applyBorder="1" applyAlignment="1">
      <alignment horizontal="left"/>
    </xf>
    <xf numFmtId="49" fontId="6" fillId="0" borderId="2" xfId="0" applyNumberFormat="1" applyFont="1" applyBorder="1" applyAlignment="1">
      <alignment horizontal="center"/>
    </xf>
    <xf numFmtId="49" fontId="6" fillId="0" borderId="4" xfId="0" applyNumberFormat="1" applyFont="1" applyBorder="1" applyAlignment="1">
      <alignment horizontal="center"/>
    </xf>
    <xf numFmtId="0" fontId="9" fillId="0" borderId="2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9" fillId="0" borderId="4" xfId="0" applyFont="1" applyBorder="1" applyAlignment="1">
      <alignment horizontal="left" wrapText="1"/>
    </xf>
    <xf numFmtId="49" fontId="6" fillId="0" borderId="2" xfId="0" applyNumberFormat="1" applyFont="1" applyBorder="1" applyAlignment="1">
      <alignment horizontal="center" wrapText="1"/>
    </xf>
    <xf numFmtId="49" fontId="6" fillId="0" borderId="4" xfId="0" applyNumberFormat="1" applyFont="1" applyBorder="1" applyAlignment="1">
      <alignment horizontal="center" wrapText="1"/>
    </xf>
    <xf numFmtId="49" fontId="6" fillId="0" borderId="5" xfId="0" applyNumberFormat="1" applyFont="1" applyBorder="1" applyAlignment="1">
      <alignment horizont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left" vertical="center" wrapText="1"/>
    </xf>
    <xf numFmtId="2" fontId="6" fillId="0" borderId="3" xfId="0" applyNumberFormat="1" applyFont="1" applyBorder="1" applyAlignment="1">
      <alignment horizontal="left" vertical="center" wrapText="1"/>
    </xf>
    <xf numFmtId="2" fontId="6" fillId="0" borderId="4" xfId="0" applyNumberFormat="1" applyFont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center" wrapText="1"/>
    </xf>
    <xf numFmtId="164" fontId="4" fillId="0" borderId="4" xfId="0" applyNumberFormat="1" applyFont="1" applyBorder="1" applyAlignment="1">
      <alignment horizontal="center" wrapText="1"/>
    </xf>
    <xf numFmtId="0" fontId="8" fillId="0" borderId="2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164" fontId="8" fillId="0" borderId="2" xfId="0" applyNumberFormat="1" applyFont="1" applyBorder="1" applyAlignment="1">
      <alignment horizontal="center" wrapText="1"/>
    </xf>
    <xf numFmtId="164" fontId="8" fillId="0" borderId="4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right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2" fillId="0" borderId="0" xfId="0" applyFont="1" applyAlignment="1">
      <alignment horizontal="center" vertical="distributed" wrapText="1"/>
    </xf>
    <xf numFmtId="0" fontId="2" fillId="0" borderId="0" xfId="0" applyFont="1" applyAlignment="1">
      <alignment horizontal="center" vertical="distributed"/>
    </xf>
    <xf numFmtId="0" fontId="8" fillId="0" borderId="5" xfId="0" applyFont="1" applyBorder="1" applyAlignment="1">
      <alignment horizontal="left" wrapText="1"/>
    </xf>
    <xf numFmtId="164" fontId="8" fillId="0" borderId="5" xfId="0" applyNumberFormat="1" applyFont="1" applyBorder="1" applyAlignment="1">
      <alignment horizontal="center" wrapText="1"/>
    </xf>
    <xf numFmtId="164" fontId="4" fillId="0" borderId="2" xfId="0" applyNumberFormat="1" applyFont="1" applyBorder="1" applyAlignment="1">
      <alignment horizontal="center"/>
    </xf>
    <xf numFmtId="164" fontId="4" fillId="0" borderId="4" xfId="0" applyNumberFormat="1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164" fontId="4" fillId="0" borderId="5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left"/>
    </xf>
    <xf numFmtId="164" fontId="8" fillId="0" borderId="5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 wrapText="1"/>
    </xf>
    <xf numFmtId="0" fontId="2" fillId="0" borderId="0" xfId="0" applyFont="1" applyAlignment="1">
      <alignment horizontal="left" vertical="distributed"/>
    </xf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164" fontId="8" fillId="0" borderId="2" xfId="0" applyNumberFormat="1" applyFont="1" applyBorder="1" applyAlignment="1">
      <alignment horizontal="center"/>
    </xf>
    <xf numFmtId="164" fontId="8" fillId="0" borderId="4" xfId="0" applyNumberFormat="1" applyFont="1" applyBorder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0"/>
  <sheetViews>
    <sheetView tabSelected="1" view="pageBreakPreview" zoomScaleNormal="100" zoomScaleSheetLayoutView="100" workbookViewId="0">
      <selection activeCell="A6" sqref="A6:H6"/>
    </sheetView>
  </sheetViews>
  <sheetFormatPr defaultRowHeight="15.75" x14ac:dyDescent="0.25"/>
  <cols>
    <col min="1" max="1" width="45.85546875" style="38" customWidth="1"/>
    <col min="2" max="3" width="3.7109375" style="39" customWidth="1"/>
    <col min="4" max="4" width="12.42578125" style="38" customWidth="1"/>
    <col min="5" max="5" width="4.5703125" style="38" customWidth="1"/>
    <col min="6" max="6" width="9.5703125" style="2" customWidth="1"/>
    <col min="7" max="7" width="9.85546875" style="2" customWidth="1"/>
    <col min="8" max="8" width="11.28515625" style="2" customWidth="1"/>
    <col min="9" max="16384" width="9.140625" style="2"/>
  </cols>
  <sheetData>
    <row r="1" spans="1:8" ht="15.75" customHeight="1" x14ac:dyDescent="0.3">
      <c r="A1" s="123" t="s">
        <v>595</v>
      </c>
      <c r="B1" s="123"/>
      <c r="C1" s="123"/>
      <c r="D1" s="123"/>
      <c r="E1" s="123"/>
      <c r="F1" s="123"/>
      <c r="G1" s="123"/>
      <c r="H1" s="123"/>
    </row>
    <row r="2" spans="1:8" ht="16.5" customHeight="1" x14ac:dyDescent="0.3">
      <c r="A2" s="125" t="s">
        <v>0</v>
      </c>
      <c r="B2" s="125"/>
      <c r="C2" s="125"/>
      <c r="D2" s="125"/>
      <c r="E2" s="125"/>
      <c r="F2" s="125"/>
      <c r="G2" s="125"/>
      <c r="H2" s="125"/>
    </row>
    <row r="3" spans="1:8" ht="15" customHeight="1" x14ac:dyDescent="0.3">
      <c r="A3" s="125" t="s">
        <v>1</v>
      </c>
      <c r="B3" s="125"/>
      <c r="C3" s="125"/>
      <c r="D3" s="125"/>
      <c r="E3" s="125"/>
      <c r="F3" s="125"/>
      <c r="G3" s="125"/>
      <c r="H3" s="125"/>
    </row>
    <row r="4" spans="1:8" ht="15" customHeight="1" x14ac:dyDescent="0.3">
      <c r="A4" s="125" t="s">
        <v>620</v>
      </c>
      <c r="B4" s="125"/>
      <c r="C4" s="125"/>
      <c r="D4" s="125"/>
      <c r="E4" s="125"/>
      <c r="F4" s="125"/>
      <c r="G4" s="125"/>
      <c r="H4" s="125"/>
    </row>
    <row r="5" spans="1:8" ht="3.75" customHeight="1" x14ac:dyDescent="0.3">
      <c r="A5" s="98"/>
      <c r="B5" s="98"/>
      <c r="C5" s="98"/>
      <c r="D5" s="98"/>
      <c r="E5" s="98"/>
      <c r="F5" s="98"/>
      <c r="G5" s="98"/>
      <c r="H5" s="98"/>
    </row>
    <row r="6" spans="1:8" ht="14.25" customHeight="1" x14ac:dyDescent="0.3">
      <c r="A6" s="126" t="s">
        <v>2</v>
      </c>
      <c r="B6" s="126"/>
      <c r="C6" s="126"/>
      <c r="D6" s="126"/>
      <c r="E6" s="126"/>
      <c r="F6" s="126"/>
      <c r="G6" s="126"/>
      <c r="H6" s="126"/>
    </row>
    <row r="7" spans="1:8" ht="15.75" customHeight="1" x14ac:dyDescent="0.3">
      <c r="A7" s="126" t="s">
        <v>581</v>
      </c>
      <c r="B7" s="126"/>
      <c r="C7" s="126"/>
      <c r="D7" s="126"/>
      <c r="E7" s="126"/>
      <c r="F7" s="126"/>
      <c r="G7" s="126"/>
      <c r="H7" s="126"/>
    </row>
    <row r="8" spans="1:8" ht="18.75" customHeight="1" x14ac:dyDescent="0.3">
      <c r="A8" s="126" t="s">
        <v>3</v>
      </c>
      <c r="B8" s="126"/>
      <c r="C8" s="126"/>
      <c r="D8" s="126"/>
      <c r="E8" s="126"/>
      <c r="F8" s="126"/>
      <c r="G8" s="126"/>
      <c r="H8" s="126"/>
    </row>
    <row r="9" spans="1:8" ht="4.5" customHeight="1" x14ac:dyDescent="0.25">
      <c r="A9" s="92"/>
      <c r="B9" s="92"/>
      <c r="C9" s="92"/>
      <c r="D9" s="92"/>
      <c r="E9" s="92"/>
      <c r="F9" s="92"/>
      <c r="G9" s="92"/>
      <c r="H9" s="92"/>
    </row>
    <row r="10" spans="1:8" ht="34.5" customHeight="1" x14ac:dyDescent="0.3">
      <c r="A10" s="121" t="s">
        <v>605</v>
      </c>
      <c r="B10" s="121"/>
      <c r="C10" s="121"/>
      <c r="D10" s="121"/>
      <c r="E10" s="121"/>
      <c r="F10" s="121"/>
      <c r="G10" s="121"/>
      <c r="H10" s="121"/>
    </row>
    <row r="11" spans="1:8" ht="67.5" customHeight="1" x14ac:dyDescent="0.3">
      <c r="A11" s="121" t="s">
        <v>611</v>
      </c>
      <c r="B11" s="121"/>
      <c r="C11" s="121"/>
      <c r="D11" s="121"/>
      <c r="E11" s="121"/>
      <c r="F11" s="121"/>
      <c r="G11" s="121"/>
      <c r="H11" s="121"/>
    </row>
    <row r="12" spans="1:8" ht="16.5" customHeight="1" x14ac:dyDescent="0.3">
      <c r="A12" s="122" t="s">
        <v>612</v>
      </c>
      <c r="B12" s="122"/>
      <c r="C12" s="122"/>
      <c r="D12" s="122"/>
      <c r="E12" s="122"/>
      <c r="F12" s="122"/>
      <c r="G12" s="122"/>
      <c r="H12" s="122"/>
    </row>
    <row r="13" spans="1:8" ht="2.25" customHeight="1" x14ac:dyDescent="0.25">
      <c r="A13" s="113"/>
      <c r="B13" s="114"/>
      <c r="C13" s="114"/>
      <c r="D13" s="113"/>
      <c r="E13" s="113"/>
      <c r="F13" s="115"/>
      <c r="G13" s="115"/>
      <c r="H13" s="115"/>
    </row>
    <row r="14" spans="1:8" ht="69.75" customHeight="1" x14ac:dyDescent="0.3">
      <c r="A14" s="124" t="s">
        <v>594</v>
      </c>
      <c r="B14" s="124"/>
      <c r="C14" s="124"/>
      <c r="D14" s="124"/>
      <c r="E14" s="124"/>
      <c r="F14" s="124"/>
      <c r="G14" s="124"/>
      <c r="H14" s="124"/>
    </row>
    <row r="15" spans="1:8" ht="2.25" customHeight="1" x14ac:dyDescent="0.3">
      <c r="A15" s="110"/>
      <c r="B15" s="110"/>
      <c r="C15" s="110"/>
      <c r="D15" s="110"/>
      <c r="E15" s="110"/>
      <c r="F15" s="110"/>
      <c r="G15" s="110"/>
      <c r="H15" s="110"/>
    </row>
    <row r="16" spans="1:8" ht="70.5" customHeight="1" x14ac:dyDescent="0.3">
      <c r="A16" s="127" t="s">
        <v>4</v>
      </c>
      <c r="B16" s="127"/>
      <c r="C16" s="127"/>
      <c r="D16" s="127"/>
      <c r="E16" s="127"/>
      <c r="F16" s="127"/>
      <c r="G16" s="127"/>
      <c r="H16" s="127"/>
    </row>
    <row r="17" spans="1:8" ht="14.25" customHeight="1" x14ac:dyDescent="0.3">
      <c r="A17" s="128" t="s">
        <v>5</v>
      </c>
      <c r="B17" s="128"/>
      <c r="C17" s="128"/>
      <c r="D17" s="128"/>
      <c r="E17" s="128"/>
      <c r="F17" s="128"/>
      <c r="G17" s="128"/>
      <c r="H17" s="128"/>
    </row>
    <row r="18" spans="1:8" ht="12.75" customHeight="1" x14ac:dyDescent="0.25">
      <c r="A18" s="129" t="s">
        <v>6</v>
      </c>
      <c r="B18" s="130" t="s">
        <v>7</v>
      </c>
      <c r="C18" s="130"/>
      <c r="D18" s="130"/>
      <c r="E18" s="130"/>
      <c r="F18" s="131" t="s">
        <v>8</v>
      </c>
      <c r="G18" s="131" t="s">
        <v>9</v>
      </c>
      <c r="H18" s="131" t="s">
        <v>10</v>
      </c>
    </row>
    <row r="19" spans="1:8" ht="0.75" hidden="1" customHeight="1" x14ac:dyDescent="0.25">
      <c r="A19" s="129"/>
      <c r="B19" s="130"/>
      <c r="C19" s="130"/>
      <c r="D19" s="130"/>
      <c r="E19" s="130"/>
      <c r="F19" s="131"/>
      <c r="G19" s="131"/>
      <c r="H19" s="131"/>
    </row>
    <row r="20" spans="1:8" ht="45.75" customHeight="1" x14ac:dyDescent="0.25">
      <c r="A20" s="129"/>
      <c r="B20" s="3" t="s">
        <v>11</v>
      </c>
      <c r="C20" s="4" t="s">
        <v>12</v>
      </c>
      <c r="D20" s="5" t="s">
        <v>13</v>
      </c>
      <c r="E20" s="4" t="s">
        <v>14</v>
      </c>
      <c r="F20" s="131"/>
      <c r="G20" s="131"/>
      <c r="H20" s="131"/>
    </row>
    <row r="21" spans="1:8" s="8" customFormat="1" ht="12" customHeight="1" x14ac:dyDescent="0.2">
      <c r="A21" s="6">
        <v>1</v>
      </c>
      <c r="B21" s="6">
        <v>3</v>
      </c>
      <c r="C21" s="6">
        <v>4</v>
      </c>
      <c r="D21" s="6">
        <v>5</v>
      </c>
      <c r="E21" s="6">
        <v>6</v>
      </c>
      <c r="F21" s="7">
        <v>8</v>
      </c>
      <c r="G21" s="7">
        <v>9</v>
      </c>
      <c r="H21" s="7">
        <v>10</v>
      </c>
    </row>
    <row r="22" spans="1:8" s="12" customFormat="1" ht="15.75" customHeight="1" x14ac:dyDescent="0.25">
      <c r="A22" s="9" t="s">
        <v>15</v>
      </c>
      <c r="B22" s="10" t="s">
        <v>16</v>
      </c>
      <c r="C22" s="10"/>
      <c r="D22" s="10"/>
      <c r="E22" s="10"/>
      <c r="F22" s="11">
        <f>F23+F28+F34+F50+F64+F69+F60</f>
        <v>57471.5</v>
      </c>
      <c r="G22" s="11">
        <f>G23+G28+G34+G50+G64+G69+G45</f>
        <v>1160.7</v>
      </c>
      <c r="H22" s="11">
        <f t="shared" ref="H22:H105" si="0">F22+G22</f>
        <v>58632.2</v>
      </c>
    </row>
    <row r="23" spans="1:8" ht="44.25" customHeight="1" x14ac:dyDescent="0.25">
      <c r="A23" s="13" t="s">
        <v>17</v>
      </c>
      <c r="B23" s="10" t="s">
        <v>16</v>
      </c>
      <c r="C23" s="10" t="s">
        <v>18</v>
      </c>
      <c r="D23" s="10"/>
      <c r="E23" s="10"/>
      <c r="F23" s="11">
        <f>F24</f>
        <v>2570.4</v>
      </c>
      <c r="G23" s="11"/>
      <c r="H23" s="11">
        <f t="shared" si="0"/>
        <v>2570.4</v>
      </c>
    </row>
    <row r="24" spans="1:8" ht="59.25" customHeight="1" x14ac:dyDescent="0.25">
      <c r="A24" s="14" t="s">
        <v>19</v>
      </c>
      <c r="B24" s="15" t="s">
        <v>16</v>
      </c>
      <c r="C24" s="15" t="s">
        <v>18</v>
      </c>
      <c r="D24" s="15" t="s">
        <v>20</v>
      </c>
      <c r="E24" s="15"/>
      <c r="F24" s="16">
        <f>F25</f>
        <v>2570.4</v>
      </c>
      <c r="G24" s="16"/>
      <c r="H24" s="16">
        <f t="shared" si="0"/>
        <v>2570.4</v>
      </c>
    </row>
    <row r="25" spans="1:8" ht="27.75" customHeight="1" x14ac:dyDescent="0.25">
      <c r="A25" s="17" t="s">
        <v>21</v>
      </c>
      <c r="B25" s="15" t="s">
        <v>16</v>
      </c>
      <c r="C25" s="15" t="s">
        <v>18</v>
      </c>
      <c r="D25" s="15" t="s">
        <v>22</v>
      </c>
      <c r="E25" s="15"/>
      <c r="F25" s="16">
        <f>F26</f>
        <v>2570.4</v>
      </c>
      <c r="G25" s="16"/>
      <c r="H25" s="16">
        <f t="shared" si="0"/>
        <v>2570.4</v>
      </c>
    </row>
    <row r="26" spans="1:8" ht="12.75" customHeight="1" x14ac:dyDescent="0.25">
      <c r="A26" s="14" t="s">
        <v>23</v>
      </c>
      <c r="B26" s="15" t="s">
        <v>16</v>
      </c>
      <c r="C26" s="15" t="s">
        <v>18</v>
      </c>
      <c r="D26" s="15" t="s">
        <v>24</v>
      </c>
      <c r="E26" s="15"/>
      <c r="F26" s="16">
        <f>F27</f>
        <v>2570.4</v>
      </c>
      <c r="G26" s="16"/>
      <c r="H26" s="16">
        <f t="shared" si="0"/>
        <v>2570.4</v>
      </c>
    </row>
    <row r="27" spans="1:8" ht="75" customHeight="1" x14ac:dyDescent="0.25">
      <c r="A27" s="14" t="s">
        <v>25</v>
      </c>
      <c r="B27" s="15" t="s">
        <v>16</v>
      </c>
      <c r="C27" s="15" t="s">
        <v>18</v>
      </c>
      <c r="D27" s="15" t="s">
        <v>24</v>
      </c>
      <c r="E27" s="15" t="s">
        <v>26</v>
      </c>
      <c r="F27" s="16">
        <v>2570.4</v>
      </c>
      <c r="G27" s="16"/>
      <c r="H27" s="16">
        <f t="shared" si="0"/>
        <v>2570.4</v>
      </c>
    </row>
    <row r="28" spans="1:8" ht="59.25" customHeight="1" x14ac:dyDescent="0.25">
      <c r="A28" s="13" t="s">
        <v>27</v>
      </c>
      <c r="B28" s="10" t="s">
        <v>16</v>
      </c>
      <c r="C28" s="10" t="s">
        <v>28</v>
      </c>
      <c r="D28" s="10"/>
      <c r="E28" s="10"/>
      <c r="F28" s="11">
        <f>F29</f>
        <v>712.9</v>
      </c>
      <c r="G28" s="11"/>
      <c r="H28" s="11">
        <f t="shared" si="0"/>
        <v>712.9</v>
      </c>
    </row>
    <row r="29" spans="1:8" ht="59.25" customHeight="1" x14ac:dyDescent="0.25">
      <c r="A29" s="14" t="s">
        <v>19</v>
      </c>
      <c r="B29" s="15" t="s">
        <v>16</v>
      </c>
      <c r="C29" s="15" t="s">
        <v>28</v>
      </c>
      <c r="D29" s="15" t="s">
        <v>20</v>
      </c>
      <c r="E29" s="10"/>
      <c r="F29" s="16">
        <f>F30</f>
        <v>712.9</v>
      </c>
      <c r="G29" s="11"/>
      <c r="H29" s="16">
        <f t="shared" si="0"/>
        <v>712.9</v>
      </c>
    </row>
    <row r="30" spans="1:8" ht="27.75" customHeight="1" x14ac:dyDescent="0.25">
      <c r="A30" s="17" t="s">
        <v>21</v>
      </c>
      <c r="B30" s="15" t="s">
        <v>16</v>
      </c>
      <c r="C30" s="15" t="s">
        <v>28</v>
      </c>
      <c r="D30" s="15" t="s">
        <v>22</v>
      </c>
      <c r="E30" s="15"/>
      <c r="F30" s="16">
        <f>F31</f>
        <v>712.9</v>
      </c>
      <c r="G30" s="16"/>
      <c r="H30" s="16">
        <f t="shared" si="0"/>
        <v>712.9</v>
      </c>
    </row>
    <row r="31" spans="1:8" ht="27.75" customHeight="1" x14ac:dyDescent="0.25">
      <c r="A31" s="17" t="s">
        <v>29</v>
      </c>
      <c r="B31" s="15" t="s">
        <v>16</v>
      </c>
      <c r="C31" s="15" t="s">
        <v>28</v>
      </c>
      <c r="D31" s="15" t="s">
        <v>30</v>
      </c>
      <c r="E31" s="15"/>
      <c r="F31" s="16">
        <f>F32+F33</f>
        <v>712.9</v>
      </c>
      <c r="G31" s="16"/>
      <c r="H31" s="16">
        <f t="shared" si="0"/>
        <v>712.9</v>
      </c>
    </row>
    <row r="32" spans="1:8" ht="74.25" customHeight="1" x14ac:dyDescent="0.25">
      <c r="A32" s="14" t="s">
        <v>25</v>
      </c>
      <c r="B32" s="15" t="s">
        <v>16</v>
      </c>
      <c r="C32" s="15" t="s">
        <v>28</v>
      </c>
      <c r="D32" s="15" t="s">
        <v>30</v>
      </c>
      <c r="E32" s="15" t="s">
        <v>26</v>
      </c>
      <c r="F32" s="16">
        <v>709.9</v>
      </c>
      <c r="G32" s="16"/>
      <c r="H32" s="16">
        <f t="shared" si="0"/>
        <v>709.9</v>
      </c>
    </row>
    <row r="33" spans="1:8" ht="29.25" customHeight="1" x14ac:dyDescent="0.25">
      <c r="A33" s="18" t="s">
        <v>31</v>
      </c>
      <c r="B33" s="15" t="s">
        <v>16</v>
      </c>
      <c r="C33" s="15" t="s">
        <v>28</v>
      </c>
      <c r="D33" s="15" t="s">
        <v>30</v>
      </c>
      <c r="E33" s="15" t="s">
        <v>32</v>
      </c>
      <c r="F33" s="16">
        <v>3</v>
      </c>
      <c r="G33" s="16"/>
      <c r="H33" s="16">
        <f t="shared" si="0"/>
        <v>3</v>
      </c>
    </row>
    <row r="34" spans="1:8" ht="59.25" customHeight="1" x14ac:dyDescent="0.25">
      <c r="A34" s="13" t="s">
        <v>33</v>
      </c>
      <c r="B34" s="10" t="s">
        <v>16</v>
      </c>
      <c r="C34" s="10" t="s">
        <v>34</v>
      </c>
      <c r="D34" s="10"/>
      <c r="E34" s="10"/>
      <c r="F34" s="11">
        <f>F35</f>
        <v>29322</v>
      </c>
      <c r="G34" s="11">
        <f>G36+G41</f>
        <v>0</v>
      </c>
      <c r="H34" s="11">
        <f t="shared" si="0"/>
        <v>29322</v>
      </c>
    </row>
    <row r="35" spans="1:8" ht="57.75" customHeight="1" x14ac:dyDescent="0.25">
      <c r="A35" s="14" t="s">
        <v>19</v>
      </c>
      <c r="B35" s="15" t="s">
        <v>16</v>
      </c>
      <c r="C35" s="15" t="s">
        <v>34</v>
      </c>
      <c r="D35" s="15" t="s">
        <v>20</v>
      </c>
      <c r="E35" s="10"/>
      <c r="F35" s="16">
        <f>F36</f>
        <v>29322</v>
      </c>
      <c r="G35" s="11"/>
      <c r="H35" s="16">
        <f t="shared" si="0"/>
        <v>29322</v>
      </c>
    </row>
    <row r="36" spans="1:8" ht="27.75" customHeight="1" x14ac:dyDescent="0.25">
      <c r="A36" s="17" t="s">
        <v>21</v>
      </c>
      <c r="B36" s="15" t="s">
        <v>16</v>
      </c>
      <c r="C36" s="15" t="s">
        <v>34</v>
      </c>
      <c r="D36" s="15" t="s">
        <v>22</v>
      </c>
      <c r="E36" s="15"/>
      <c r="F36" s="16">
        <f>F37</f>
        <v>29322</v>
      </c>
      <c r="G36" s="16"/>
      <c r="H36" s="16">
        <f t="shared" si="0"/>
        <v>29322</v>
      </c>
    </row>
    <row r="37" spans="1:8" ht="28.5" customHeight="1" x14ac:dyDescent="0.25">
      <c r="A37" s="17" t="s">
        <v>29</v>
      </c>
      <c r="B37" s="15" t="s">
        <v>16</v>
      </c>
      <c r="C37" s="15" t="s">
        <v>34</v>
      </c>
      <c r="D37" s="15" t="s">
        <v>30</v>
      </c>
      <c r="E37" s="15"/>
      <c r="F37" s="16">
        <f>F38+F39+F40</f>
        <v>29322</v>
      </c>
      <c r="G37" s="16"/>
      <c r="H37" s="16">
        <f t="shared" si="0"/>
        <v>29322</v>
      </c>
    </row>
    <row r="38" spans="1:8" ht="75" customHeight="1" x14ac:dyDescent="0.25">
      <c r="A38" s="14" t="s">
        <v>25</v>
      </c>
      <c r="B38" s="15" t="s">
        <v>16</v>
      </c>
      <c r="C38" s="15" t="s">
        <v>34</v>
      </c>
      <c r="D38" s="15" t="s">
        <v>30</v>
      </c>
      <c r="E38" s="15" t="s">
        <v>26</v>
      </c>
      <c r="F38" s="16">
        <v>26891.5</v>
      </c>
      <c r="G38" s="16"/>
      <c r="H38" s="16">
        <f t="shared" si="0"/>
        <v>26891.5</v>
      </c>
    </row>
    <row r="39" spans="1:8" ht="27" customHeight="1" x14ac:dyDescent="0.25">
      <c r="A39" s="18" t="s">
        <v>31</v>
      </c>
      <c r="B39" s="15" t="s">
        <v>16</v>
      </c>
      <c r="C39" s="15" t="s">
        <v>34</v>
      </c>
      <c r="D39" s="15" t="s">
        <v>30</v>
      </c>
      <c r="E39" s="15" t="s">
        <v>32</v>
      </c>
      <c r="F39" s="16">
        <v>2341.5</v>
      </c>
      <c r="G39" s="16"/>
      <c r="H39" s="16">
        <f t="shared" si="0"/>
        <v>2341.5</v>
      </c>
    </row>
    <row r="40" spans="1:8" ht="13.5" customHeight="1" x14ac:dyDescent="0.25">
      <c r="A40" s="14" t="s">
        <v>35</v>
      </c>
      <c r="B40" s="15" t="s">
        <v>16</v>
      </c>
      <c r="C40" s="15" t="s">
        <v>34</v>
      </c>
      <c r="D40" s="15" t="s">
        <v>30</v>
      </c>
      <c r="E40" s="15" t="s">
        <v>36</v>
      </c>
      <c r="F40" s="16">
        <v>89</v>
      </c>
      <c r="G40" s="16"/>
      <c r="H40" s="16">
        <f t="shared" si="0"/>
        <v>89</v>
      </c>
    </row>
    <row r="41" spans="1:8" ht="43.5" hidden="1" customHeight="1" x14ac:dyDescent="0.25">
      <c r="A41" s="14" t="s">
        <v>37</v>
      </c>
      <c r="B41" s="15" t="s">
        <v>16</v>
      </c>
      <c r="C41" s="15" t="s">
        <v>34</v>
      </c>
      <c r="D41" s="15" t="s">
        <v>38</v>
      </c>
      <c r="E41" s="15"/>
      <c r="F41" s="16"/>
      <c r="G41" s="16">
        <f>G42</f>
        <v>0</v>
      </c>
      <c r="H41" s="16">
        <f t="shared" si="0"/>
        <v>0</v>
      </c>
    </row>
    <row r="42" spans="1:8" ht="27" hidden="1" customHeight="1" x14ac:dyDescent="0.25">
      <c r="A42" s="14" t="s">
        <v>39</v>
      </c>
      <c r="B42" s="15" t="s">
        <v>16</v>
      </c>
      <c r="C42" s="15" t="s">
        <v>34</v>
      </c>
      <c r="D42" s="15" t="s">
        <v>40</v>
      </c>
      <c r="E42" s="19"/>
      <c r="F42" s="16"/>
      <c r="G42" s="16">
        <f>G43</f>
        <v>0</v>
      </c>
      <c r="H42" s="16">
        <f t="shared" si="0"/>
        <v>0</v>
      </c>
    </row>
    <row r="43" spans="1:8" ht="58.5" hidden="1" customHeight="1" x14ac:dyDescent="0.25">
      <c r="A43" s="14" t="s">
        <v>41</v>
      </c>
      <c r="B43" s="15" t="s">
        <v>16</v>
      </c>
      <c r="C43" s="15" t="s">
        <v>34</v>
      </c>
      <c r="D43" s="15" t="s">
        <v>42</v>
      </c>
      <c r="E43" s="19"/>
      <c r="F43" s="16"/>
      <c r="G43" s="16">
        <f>G44</f>
        <v>0</v>
      </c>
      <c r="H43" s="16">
        <f t="shared" si="0"/>
        <v>0</v>
      </c>
    </row>
    <row r="44" spans="1:8" ht="75" hidden="1" customHeight="1" x14ac:dyDescent="0.25">
      <c r="A44" s="14" t="s">
        <v>25</v>
      </c>
      <c r="B44" s="15" t="s">
        <v>16</v>
      </c>
      <c r="C44" s="15" t="s">
        <v>34</v>
      </c>
      <c r="D44" s="15" t="s">
        <v>42</v>
      </c>
      <c r="E44" s="19" t="s">
        <v>26</v>
      </c>
      <c r="F44" s="16"/>
      <c r="G44" s="16"/>
      <c r="H44" s="16">
        <f t="shared" si="0"/>
        <v>0</v>
      </c>
    </row>
    <row r="45" spans="1:8" ht="13.5" customHeight="1" x14ac:dyDescent="0.25">
      <c r="A45" s="13" t="s">
        <v>43</v>
      </c>
      <c r="B45" s="10" t="s">
        <v>16</v>
      </c>
      <c r="C45" s="10" t="s">
        <v>44</v>
      </c>
      <c r="D45" s="10"/>
      <c r="E45" s="20"/>
      <c r="F45" s="11"/>
      <c r="G45" s="11">
        <f>G46</f>
        <v>1.7</v>
      </c>
      <c r="H45" s="11">
        <f t="shared" si="0"/>
        <v>1.7</v>
      </c>
    </row>
    <row r="46" spans="1:8" ht="58.5" customHeight="1" x14ac:dyDescent="0.25">
      <c r="A46" s="14" t="s">
        <v>19</v>
      </c>
      <c r="B46" s="15" t="s">
        <v>16</v>
      </c>
      <c r="C46" s="15" t="s">
        <v>44</v>
      </c>
      <c r="D46" s="15" t="s">
        <v>20</v>
      </c>
      <c r="E46" s="20"/>
      <c r="F46" s="11"/>
      <c r="G46" s="16">
        <f>G47</f>
        <v>1.7</v>
      </c>
      <c r="H46" s="16">
        <f t="shared" si="0"/>
        <v>1.7</v>
      </c>
    </row>
    <row r="47" spans="1:8" ht="27.75" customHeight="1" x14ac:dyDescent="0.25">
      <c r="A47" s="17" t="s">
        <v>45</v>
      </c>
      <c r="B47" s="15" t="s">
        <v>16</v>
      </c>
      <c r="C47" s="15" t="s">
        <v>44</v>
      </c>
      <c r="D47" s="15" t="s">
        <v>46</v>
      </c>
      <c r="E47" s="19"/>
      <c r="F47" s="16"/>
      <c r="G47" s="16">
        <f>G48</f>
        <v>1.7</v>
      </c>
      <c r="H47" s="16">
        <f t="shared" si="0"/>
        <v>1.7</v>
      </c>
    </row>
    <row r="48" spans="1:8" ht="58.5" customHeight="1" x14ac:dyDescent="0.25">
      <c r="A48" s="14" t="s">
        <v>47</v>
      </c>
      <c r="B48" s="15" t="s">
        <v>16</v>
      </c>
      <c r="C48" s="15" t="s">
        <v>44</v>
      </c>
      <c r="D48" s="15" t="s">
        <v>48</v>
      </c>
      <c r="E48" s="19"/>
      <c r="F48" s="16"/>
      <c r="G48" s="16">
        <f>G49</f>
        <v>1.7</v>
      </c>
      <c r="H48" s="16">
        <f t="shared" si="0"/>
        <v>1.7</v>
      </c>
    </row>
    <row r="49" spans="1:8" ht="27" customHeight="1" x14ac:dyDescent="0.25">
      <c r="A49" s="18" t="s">
        <v>31</v>
      </c>
      <c r="B49" s="15" t="s">
        <v>16</v>
      </c>
      <c r="C49" s="15" t="s">
        <v>44</v>
      </c>
      <c r="D49" s="15" t="s">
        <v>48</v>
      </c>
      <c r="E49" s="19" t="s">
        <v>32</v>
      </c>
      <c r="F49" s="16"/>
      <c r="G49" s="16">
        <v>1.7</v>
      </c>
      <c r="H49" s="16">
        <f t="shared" si="0"/>
        <v>1.7</v>
      </c>
    </row>
    <row r="50" spans="1:8" ht="44.25" customHeight="1" x14ac:dyDescent="0.25">
      <c r="A50" s="13" t="s">
        <v>49</v>
      </c>
      <c r="B50" s="10" t="s">
        <v>16</v>
      </c>
      <c r="C50" s="10" t="s">
        <v>50</v>
      </c>
      <c r="D50" s="10"/>
      <c r="E50" s="10"/>
      <c r="F50" s="11">
        <f>F51</f>
        <v>8472.7999999999993</v>
      </c>
      <c r="G50" s="11">
        <f>G51</f>
        <v>0</v>
      </c>
      <c r="H50" s="11">
        <f t="shared" si="0"/>
        <v>8472.7999999999993</v>
      </c>
    </row>
    <row r="51" spans="1:8" ht="59.25" customHeight="1" x14ac:dyDescent="0.25">
      <c r="A51" s="14" t="s">
        <v>19</v>
      </c>
      <c r="B51" s="15" t="s">
        <v>16</v>
      </c>
      <c r="C51" s="15" t="s">
        <v>50</v>
      </c>
      <c r="D51" s="15" t="s">
        <v>20</v>
      </c>
      <c r="E51" s="10"/>
      <c r="F51" s="16">
        <f>F52</f>
        <v>8472.7999999999993</v>
      </c>
      <c r="G51" s="16">
        <f>G52</f>
        <v>0</v>
      </c>
      <c r="H51" s="16">
        <f t="shared" si="0"/>
        <v>8472.7999999999993</v>
      </c>
    </row>
    <row r="52" spans="1:8" ht="27.75" customHeight="1" x14ac:dyDescent="0.25">
      <c r="A52" s="17" t="s">
        <v>21</v>
      </c>
      <c r="B52" s="15" t="s">
        <v>16</v>
      </c>
      <c r="C52" s="15" t="s">
        <v>50</v>
      </c>
      <c r="D52" s="15" t="s">
        <v>22</v>
      </c>
      <c r="E52" s="15"/>
      <c r="F52" s="16">
        <f>F57+F53</f>
        <v>8472.7999999999993</v>
      </c>
      <c r="G52" s="16">
        <f>G57</f>
        <v>0</v>
      </c>
      <c r="H52" s="16">
        <f t="shared" si="0"/>
        <v>8472.7999999999993</v>
      </c>
    </row>
    <row r="53" spans="1:8" ht="27" customHeight="1" x14ac:dyDescent="0.25">
      <c r="A53" s="17" t="s">
        <v>29</v>
      </c>
      <c r="B53" s="15" t="s">
        <v>16</v>
      </c>
      <c r="C53" s="15" t="s">
        <v>50</v>
      </c>
      <c r="D53" s="15" t="s">
        <v>30</v>
      </c>
      <c r="E53" s="15"/>
      <c r="F53" s="16">
        <f>F55+F54+F56</f>
        <v>7298.4</v>
      </c>
      <c r="G53" s="16"/>
      <c r="H53" s="16">
        <f t="shared" si="0"/>
        <v>7298.4</v>
      </c>
    </row>
    <row r="54" spans="1:8" ht="72.75" customHeight="1" x14ac:dyDescent="0.25">
      <c r="A54" s="14" t="s">
        <v>25</v>
      </c>
      <c r="B54" s="15" t="s">
        <v>16</v>
      </c>
      <c r="C54" s="15" t="s">
        <v>50</v>
      </c>
      <c r="D54" s="15" t="s">
        <v>30</v>
      </c>
      <c r="E54" s="15" t="s">
        <v>26</v>
      </c>
      <c r="F54" s="16">
        <v>7131.4</v>
      </c>
      <c r="G54" s="16"/>
      <c r="H54" s="16">
        <f t="shared" si="0"/>
        <v>7131.4</v>
      </c>
    </row>
    <row r="55" spans="1:8" ht="27.75" customHeight="1" x14ac:dyDescent="0.25">
      <c r="A55" s="18" t="s">
        <v>31</v>
      </c>
      <c r="B55" s="15" t="s">
        <v>16</v>
      </c>
      <c r="C55" s="15" t="s">
        <v>50</v>
      </c>
      <c r="D55" s="15" t="s">
        <v>30</v>
      </c>
      <c r="E55" s="15" t="s">
        <v>32</v>
      </c>
      <c r="F55" s="16">
        <v>167</v>
      </c>
      <c r="G55" s="16"/>
      <c r="H55" s="16">
        <f t="shared" si="0"/>
        <v>167</v>
      </c>
    </row>
    <row r="56" spans="1:8" ht="14.25" hidden="1" customHeight="1" x14ac:dyDescent="0.25">
      <c r="A56" s="14" t="s">
        <v>35</v>
      </c>
      <c r="B56" s="15" t="s">
        <v>16</v>
      </c>
      <c r="C56" s="15" t="s">
        <v>50</v>
      </c>
      <c r="D56" s="15" t="s">
        <v>30</v>
      </c>
      <c r="E56" s="15" t="s">
        <v>36</v>
      </c>
      <c r="F56" s="16"/>
      <c r="G56" s="16"/>
      <c r="H56" s="16">
        <f t="shared" si="0"/>
        <v>0</v>
      </c>
    </row>
    <row r="57" spans="1:8" ht="28.5" customHeight="1" x14ac:dyDescent="0.25">
      <c r="A57" s="14" t="s">
        <v>51</v>
      </c>
      <c r="B57" s="15" t="s">
        <v>16</v>
      </c>
      <c r="C57" s="15" t="s">
        <v>50</v>
      </c>
      <c r="D57" s="15" t="s">
        <v>52</v>
      </c>
      <c r="E57" s="19"/>
      <c r="F57" s="16">
        <f>F58+F59</f>
        <v>1174.3999999999999</v>
      </c>
      <c r="G57" s="16">
        <f>G58</f>
        <v>0</v>
      </c>
      <c r="H57" s="16">
        <f t="shared" si="0"/>
        <v>1174.3999999999999</v>
      </c>
    </row>
    <row r="58" spans="1:8" ht="75" customHeight="1" x14ac:dyDescent="0.25">
      <c r="A58" s="14" t="s">
        <v>25</v>
      </c>
      <c r="B58" s="15" t="s">
        <v>16</v>
      </c>
      <c r="C58" s="15" t="s">
        <v>50</v>
      </c>
      <c r="D58" s="15" t="s">
        <v>52</v>
      </c>
      <c r="E58" s="19" t="s">
        <v>26</v>
      </c>
      <c r="F58" s="16">
        <v>1160.0999999999999</v>
      </c>
      <c r="G58" s="16"/>
      <c r="H58" s="16">
        <f t="shared" si="0"/>
        <v>1160.0999999999999</v>
      </c>
    </row>
    <row r="59" spans="1:8" ht="27" customHeight="1" x14ac:dyDescent="0.25">
      <c r="A59" s="18" t="s">
        <v>31</v>
      </c>
      <c r="B59" s="15" t="s">
        <v>16</v>
      </c>
      <c r="C59" s="15" t="s">
        <v>50</v>
      </c>
      <c r="D59" s="15" t="s">
        <v>52</v>
      </c>
      <c r="E59" s="19" t="s">
        <v>32</v>
      </c>
      <c r="F59" s="16">
        <v>14.3</v>
      </c>
      <c r="G59" s="16"/>
      <c r="H59" s="16">
        <f t="shared" si="0"/>
        <v>14.3</v>
      </c>
    </row>
    <row r="60" spans="1:8" ht="27.75" hidden="1" customHeight="1" x14ac:dyDescent="0.25">
      <c r="A60" s="21" t="s">
        <v>53</v>
      </c>
      <c r="B60" s="10" t="s">
        <v>16</v>
      </c>
      <c r="C60" s="10" t="s">
        <v>54</v>
      </c>
      <c r="D60" s="10"/>
      <c r="E60" s="20"/>
      <c r="F60" s="11">
        <f>F61</f>
        <v>0</v>
      </c>
      <c r="G60" s="11"/>
      <c r="H60" s="11">
        <f t="shared" si="0"/>
        <v>0</v>
      </c>
    </row>
    <row r="61" spans="1:8" ht="12.75" hidden="1" customHeight="1" x14ac:dyDescent="0.25">
      <c r="A61" s="14" t="s">
        <v>55</v>
      </c>
      <c r="B61" s="15" t="s">
        <v>16</v>
      </c>
      <c r="C61" s="15" t="s">
        <v>54</v>
      </c>
      <c r="D61" s="15" t="s">
        <v>56</v>
      </c>
      <c r="E61" s="19"/>
      <c r="F61" s="16">
        <f>F62</f>
        <v>0</v>
      </c>
      <c r="G61" s="16"/>
      <c r="H61" s="16">
        <f t="shared" si="0"/>
        <v>0</v>
      </c>
    </row>
    <row r="62" spans="1:8" ht="27" hidden="1" customHeight="1" x14ac:dyDescent="0.25">
      <c r="A62" s="14" t="s">
        <v>57</v>
      </c>
      <c r="B62" s="15" t="s">
        <v>16</v>
      </c>
      <c r="C62" s="15" t="s">
        <v>54</v>
      </c>
      <c r="D62" s="15" t="s">
        <v>58</v>
      </c>
      <c r="E62" s="19"/>
      <c r="F62" s="16">
        <f>F63</f>
        <v>0</v>
      </c>
      <c r="G62" s="16"/>
      <c r="H62" s="16">
        <f t="shared" si="0"/>
        <v>0</v>
      </c>
    </row>
    <row r="63" spans="1:8" ht="27" hidden="1" customHeight="1" x14ac:dyDescent="0.25">
      <c r="A63" s="14" t="s">
        <v>31</v>
      </c>
      <c r="B63" s="15" t="s">
        <v>16</v>
      </c>
      <c r="C63" s="15" t="s">
        <v>54</v>
      </c>
      <c r="D63" s="15" t="s">
        <v>58</v>
      </c>
      <c r="E63" s="19" t="s">
        <v>32</v>
      </c>
      <c r="F63" s="16"/>
      <c r="G63" s="16"/>
      <c r="H63" s="16">
        <f t="shared" si="0"/>
        <v>0</v>
      </c>
    </row>
    <row r="64" spans="1:8" ht="12.75" customHeight="1" x14ac:dyDescent="0.25">
      <c r="A64" s="13" t="s">
        <v>59</v>
      </c>
      <c r="B64" s="10" t="s">
        <v>16</v>
      </c>
      <c r="C64" s="10" t="s">
        <v>60</v>
      </c>
      <c r="D64" s="10"/>
      <c r="E64" s="10"/>
      <c r="F64" s="11">
        <f>F68</f>
        <v>739.8</v>
      </c>
      <c r="G64" s="11"/>
      <c r="H64" s="11">
        <f t="shared" si="0"/>
        <v>739.8</v>
      </c>
    </row>
    <row r="65" spans="1:8" ht="41.25" customHeight="1" x14ac:dyDescent="0.25">
      <c r="A65" s="18" t="s">
        <v>61</v>
      </c>
      <c r="B65" s="22" t="s">
        <v>16</v>
      </c>
      <c r="C65" s="22" t="s">
        <v>60</v>
      </c>
      <c r="D65" s="22" t="s">
        <v>62</v>
      </c>
      <c r="E65" s="22"/>
      <c r="F65" s="16">
        <f>F66</f>
        <v>739.8</v>
      </c>
      <c r="G65" s="16"/>
      <c r="H65" s="16">
        <f>F65+G65</f>
        <v>739.8</v>
      </c>
    </row>
    <row r="66" spans="1:8" ht="12" customHeight="1" x14ac:dyDescent="0.25">
      <c r="A66" s="14" t="s">
        <v>59</v>
      </c>
      <c r="B66" s="15" t="s">
        <v>16</v>
      </c>
      <c r="C66" s="15" t="s">
        <v>60</v>
      </c>
      <c r="D66" s="15" t="s">
        <v>63</v>
      </c>
      <c r="E66" s="15"/>
      <c r="F66" s="16">
        <f>F67</f>
        <v>739.8</v>
      </c>
      <c r="G66" s="16"/>
      <c r="H66" s="16">
        <f t="shared" si="0"/>
        <v>739.8</v>
      </c>
    </row>
    <row r="67" spans="1:8" ht="14.25" customHeight="1" x14ac:dyDescent="0.25">
      <c r="A67" s="14" t="s">
        <v>64</v>
      </c>
      <c r="B67" s="15" t="s">
        <v>16</v>
      </c>
      <c r="C67" s="15" t="s">
        <v>60</v>
      </c>
      <c r="D67" s="15" t="s">
        <v>65</v>
      </c>
      <c r="E67" s="15"/>
      <c r="F67" s="16">
        <f>F68</f>
        <v>739.8</v>
      </c>
      <c r="G67" s="16"/>
      <c r="H67" s="16">
        <f t="shared" si="0"/>
        <v>739.8</v>
      </c>
    </row>
    <row r="68" spans="1:8" ht="12.75" customHeight="1" x14ac:dyDescent="0.25">
      <c r="A68" s="14" t="s">
        <v>66</v>
      </c>
      <c r="B68" s="15" t="s">
        <v>16</v>
      </c>
      <c r="C68" s="15" t="s">
        <v>60</v>
      </c>
      <c r="D68" s="15" t="s">
        <v>65</v>
      </c>
      <c r="E68" s="15" t="s">
        <v>67</v>
      </c>
      <c r="F68" s="16">
        <v>739.8</v>
      </c>
      <c r="G68" s="16"/>
      <c r="H68" s="16">
        <f t="shared" si="0"/>
        <v>739.8</v>
      </c>
    </row>
    <row r="69" spans="1:8" ht="12.75" customHeight="1" x14ac:dyDescent="0.25">
      <c r="A69" s="13" t="s">
        <v>68</v>
      </c>
      <c r="B69" s="10" t="s">
        <v>16</v>
      </c>
      <c r="C69" s="10" t="s">
        <v>69</v>
      </c>
      <c r="D69" s="10"/>
      <c r="E69" s="10"/>
      <c r="F69" s="11">
        <f>F71+F95+F104+F77+F98+F91+F84</f>
        <v>15653.600000000002</v>
      </c>
      <c r="G69" s="11">
        <f>G70+G98+G101+G84</f>
        <v>1159</v>
      </c>
      <c r="H69" s="11">
        <f t="shared" si="0"/>
        <v>16812.600000000002</v>
      </c>
    </row>
    <row r="70" spans="1:8" ht="56.25" customHeight="1" x14ac:dyDescent="0.25">
      <c r="A70" s="14" t="s">
        <v>19</v>
      </c>
      <c r="B70" s="15" t="s">
        <v>16</v>
      </c>
      <c r="C70" s="15" t="s">
        <v>69</v>
      </c>
      <c r="D70" s="15" t="s">
        <v>20</v>
      </c>
      <c r="E70" s="10"/>
      <c r="F70" s="11"/>
      <c r="G70" s="16">
        <f>G71</f>
        <v>325</v>
      </c>
      <c r="H70" s="16">
        <f t="shared" si="0"/>
        <v>325</v>
      </c>
    </row>
    <row r="71" spans="1:8" ht="27" customHeight="1" x14ac:dyDescent="0.25">
      <c r="A71" s="17" t="s">
        <v>45</v>
      </c>
      <c r="B71" s="15" t="s">
        <v>16</v>
      </c>
      <c r="C71" s="15" t="s">
        <v>69</v>
      </c>
      <c r="D71" s="15" t="s">
        <v>46</v>
      </c>
      <c r="E71" s="15"/>
      <c r="F71" s="16"/>
      <c r="G71" s="16">
        <f>G72</f>
        <v>325</v>
      </c>
      <c r="H71" s="16">
        <f t="shared" si="0"/>
        <v>325</v>
      </c>
    </row>
    <row r="72" spans="1:8" ht="27" customHeight="1" x14ac:dyDescent="0.25">
      <c r="A72" s="23" t="s">
        <v>70</v>
      </c>
      <c r="B72" s="15" t="s">
        <v>16</v>
      </c>
      <c r="C72" s="15" t="s">
        <v>69</v>
      </c>
      <c r="D72" s="15" t="s">
        <v>71</v>
      </c>
      <c r="E72" s="15"/>
      <c r="F72" s="16"/>
      <c r="G72" s="16">
        <f>G73+G74+G75</f>
        <v>325</v>
      </c>
      <c r="H72" s="16">
        <f t="shared" si="0"/>
        <v>325</v>
      </c>
    </row>
    <row r="73" spans="1:8" ht="75.75" customHeight="1" x14ac:dyDescent="0.25">
      <c r="A73" s="14" t="s">
        <v>25</v>
      </c>
      <c r="B73" s="15" t="s">
        <v>16</v>
      </c>
      <c r="C73" s="15" t="s">
        <v>69</v>
      </c>
      <c r="D73" s="15" t="s">
        <v>71</v>
      </c>
      <c r="E73" s="15" t="s">
        <v>26</v>
      </c>
      <c r="F73" s="16"/>
      <c r="G73" s="16">
        <v>306.39999999999998</v>
      </c>
      <c r="H73" s="16">
        <f t="shared" si="0"/>
        <v>306.39999999999998</v>
      </c>
    </row>
    <row r="74" spans="1:8" ht="27.75" customHeight="1" x14ac:dyDescent="0.25">
      <c r="A74" s="18" t="s">
        <v>31</v>
      </c>
      <c r="B74" s="15" t="s">
        <v>16</v>
      </c>
      <c r="C74" s="15" t="s">
        <v>69</v>
      </c>
      <c r="D74" s="15" t="s">
        <v>71</v>
      </c>
      <c r="E74" s="15" t="s">
        <v>32</v>
      </c>
      <c r="F74" s="16"/>
      <c r="G74" s="16">
        <v>18.600000000000001</v>
      </c>
      <c r="H74" s="16">
        <f t="shared" si="0"/>
        <v>18.600000000000001</v>
      </c>
    </row>
    <row r="75" spans="1:8" ht="12.75" hidden="1" customHeight="1" x14ac:dyDescent="0.25">
      <c r="A75" s="14" t="s">
        <v>72</v>
      </c>
      <c r="B75" s="15" t="s">
        <v>16</v>
      </c>
      <c r="C75" s="15" t="s">
        <v>69</v>
      </c>
      <c r="D75" s="15" t="s">
        <v>71</v>
      </c>
      <c r="E75" s="15" t="s">
        <v>73</v>
      </c>
      <c r="F75" s="16"/>
      <c r="G75" s="16"/>
      <c r="H75" s="16">
        <f t="shared" si="0"/>
        <v>0</v>
      </c>
    </row>
    <row r="76" spans="1:8" ht="14.25" hidden="1" customHeight="1" x14ac:dyDescent="0.25">
      <c r="A76" s="14" t="s">
        <v>35</v>
      </c>
      <c r="B76" s="22" t="s">
        <v>16</v>
      </c>
      <c r="C76" s="22" t="s">
        <v>69</v>
      </c>
      <c r="D76" s="22" t="s">
        <v>74</v>
      </c>
      <c r="E76" s="22" t="s">
        <v>36</v>
      </c>
      <c r="F76" s="16"/>
      <c r="G76" s="16"/>
      <c r="H76" s="16">
        <f t="shared" si="0"/>
        <v>0</v>
      </c>
    </row>
    <row r="77" spans="1:8" ht="30.75" customHeight="1" x14ac:dyDescent="0.25">
      <c r="A77" s="14" t="s">
        <v>75</v>
      </c>
      <c r="B77" s="22" t="s">
        <v>16</v>
      </c>
      <c r="C77" s="22" t="s">
        <v>69</v>
      </c>
      <c r="D77" s="22" t="s">
        <v>76</v>
      </c>
      <c r="E77" s="22"/>
      <c r="F77" s="16">
        <f>F78</f>
        <v>3115.8</v>
      </c>
      <c r="G77" s="16"/>
      <c r="H77" s="16">
        <f t="shared" si="0"/>
        <v>3115.8</v>
      </c>
    </row>
    <row r="78" spans="1:8" ht="27" customHeight="1" x14ac:dyDescent="0.25">
      <c r="A78" s="17" t="s">
        <v>77</v>
      </c>
      <c r="B78" s="22" t="s">
        <v>16</v>
      </c>
      <c r="C78" s="22" t="s">
        <v>69</v>
      </c>
      <c r="D78" s="22" t="s">
        <v>78</v>
      </c>
      <c r="E78" s="22"/>
      <c r="F78" s="16">
        <f>F79+F82</f>
        <v>3115.8</v>
      </c>
      <c r="G78" s="16"/>
      <c r="H78" s="16">
        <f t="shared" si="0"/>
        <v>3115.8</v>
      </c>
    </row>
    <row r="79" spans="1:8" ht="74.25" customHeight="1" x14ac:dyDescent="0.25">
      <c r="A79" s="17" t="s">
        <v>79</v>
      </c>
      <c r="B79" s="22" t="s">
        <v>16</v>
      </c>
      <c r="C79" s="22" t="s">
        <v>69</v>
      </c>
      <c r="D79" s="22" t="s">
        <v>80</v>
      </c>
      <c r="E79" s="22"/>
      <c r="F79" s="16">
        <f>F80+F81</f>
        <v>2404.8000000000002</v>
      </c>
      <c r="G79" s="16"/>
      <c r="H79" s="16">
        <f t="shared" si="0"/>
        <v>2404.8000000000002</v>
      </c>
    </row>
    <row r="80" spans="1:8" ht="73.5" customHeight="1" x14ac:dyDescent="0.25">
      <c r="A80" s="14" t="s">
        <v>25</v>
      </c>
      <c r="B80" s="22" t="s">
        <v>16</v>
      </c>
      <c r="C80" s="22" t="s">
        <v>69</v>
      </c>
      <c r="D80" s="22" t="s">
        <v>80</v>
      </c>
      <c r="E80" s="22" t="s">
        <v>26</v>
      </c>
      <c r="F80" s="16">
        <v>2331.9</v>
      </c>
      <c r="G80" s="16"/>
      <c r="H80" s="16">
        <f t="shared" si="0"/>
        <v>2331.9</v>
      </c>
    </row>
    <row r="81" spans="1:8" ht="27" customHeight="1" x14ac:dyDescent="0.25">
      <c r="A81" s="18" t="s">
        <v>31</v>
      </c>
      <c r="B81" s="22" t="s">
        <v>16</v>
      </c>
      <c r="C81" s="22" t="s">
        <v>69</v>
      </c>
      <c r="D81" s="22" t="s">
        <v>80</v>
      </c>
      <c r="E81" s="22" t="s">
        <v>32</v>
      </c>
      <c r="F81" s="16">
        <v>72.900000000000006</v>
      </c>
      <c r="G81" s="16"/>
      <c r="H81" s="16">
        <f t="shared" si="0"/>
        <v>72.900000000000006</v>
      </c>
    </row>
    <row r="82" spans="1:8" ht="27" customHeight="1" x14ac:dyDescent="0.25">
      <c r="A82" s="14" t="s">
        <v>81</v>
      </c>
      <c r="B82" s="22" t="s">
        <v>16</v>
      </c>
      <c r="C82" s="22" t="s">
        <v>69</v>
      </c>
      <c r="D82" s="15" t="s">
        <v>82</v>
      </c>
      <c r="E82" s="19"/>
      <c r="F82" s="16">
        <f>F83</f>
        <v>711</v>
      </c>
      <c r="G82" s="16"/>
      <c r="H82" s="16">
        <f t="shared" si="0"/>
        <v>711</v>
      </c>
    </row>
    <row r="83" spans="1:8" ht="13.5" customHeight="1" x14ac:dyDescent="0.25">
      <c r="A83" s="14" t="s">
        <v>83</v>
      </c>
      <c r="B83" s="22" t="s">
        <v>16</v>
      </c>
      <c r="C83" s="22" t="s">
        <v>69</v>
      </c>
      <c r="D83" s="15" t="s">
        <v>82</v>
      </c>
      <c r="E83" s="19" t="s">
        <v>84</v>
      </c>
      <c r="F83" s="16">
        <v>711</v>
      </c>
      <c r="G83" s="16"/>
      <c r="H83" s="16">
        <f t="shared" si="0"/>
        <v>711</v>
      </c>
    </row>
    <row r="84" spans="1:8" ht="74.25" customHeight="1" x14ac:dyDescent="0.25">
      <c r="A84" s="18" t="s">
        <v>85</v>
      </c>
      <c r="B84" s="22" t="s">
        <v>16</v>
      </c>
      <c r="C84" s="22" t="s">
        <v>69</v>
      </c>
      <c r="D84" s="15" t="s">
        <v>86</v>
      </c>
      <c r="E84" s="15"/>
      <c r="F84" s="16">
        <f>F85</f>
        <v>6424.4000000000005</v>
      </c>
      <c r="G84" s="16">
        <f>G89</f>
        <v>834</v>
      </c>
      <c r="H84" s="16">
        <f t="shared" si="0"/>
        <v>7258.4000000000005</v>
      </c>
    </row>
    <row r="85" spans="1:8" ht="27" customHeight="1" x14ac:dyDescent="0.25">
      <c r="A85" s="24" t="s">
        <v>87</v>
      </c>
      <c r="B85" s="22" t="s">
        <v>16</v>
      </c>
      <c r="C85" s="22" t="s">
        <v>69</v>
      </c>
      <c r="D85" s="15" t="s">
        <v>88</v>
      </c>
      <c r="E85" s="15"/>
      <c r="F85" s="16">
        <f>F86+F87+F88</f>
        <v>6424.4000000000005</v>
      </c>
      <c r="G85" s="16"/>
      <c r="H85" s="16">
        <f t="shared" si="0"/>
        <v>6424.4000000000005</v>
      </c>
    </row>
    <row r="86" spans="1:8" ht="27" customHeight="1" x14ac:dyDescent="0.25">
      <c r="A86" s="18" t="s">
        <v>31</v>
      </c>
      <c r="B86" s="22" t="s">
        <v>16</v>
      </c>
      <c r="C86" s="22" t="s">
        <v>69</v>
      </c>
      <c r="D86" s="15" t="s">
        <v>88</v>
      </c>
      <c r="E86" s="15" t="s">
        <v>32</v>
      </c>
      <c r="F86" s="16">
        <v>5596.1</v>
      </c>
      <c r="G86" s="16"/>
      <c r="H86" s="16">
        <f t="shared" si="0"/>
        <v>5596.1</v>
      </c>
    </row>
    <row r="87" spans="1:8" ht="15" customHeight="1" x14ac:dyDescent="0.25">
      <c r="A87" s="14" t="s">
        <v>83</v>
      </c>
      <c r="B87" s="15" t="s">
        <v>16</v>
      </c>
      <c r="C87" s="15" t="s">
        <v>69</v>
      </c>
      <c r="D87" s="15" t="s">
        <v>88</v>
      </c>
      <c r="E87" s="15" t="s">
        <v>84</v>
      </c>
      <c r="F87" s="16">
        <v>827.7</v>
      </c>
      <c r="G87" s="16"/>
      <c r="H87" s="16">
        <f t="shared" si="0"/>
        <v>827.7</v>
      </c>
    </row>
    <row r="88" spans="1:8" ht="15" customHeight="1" x14ac:dyDescent="0.25">
      <c r="A88" s="14" t="s">
        <v>35</v>
      </c>
      <c r="B88" s="101" t="s">
        <v>16</v>
      </c>
      <c r="C88" s="101" t="s">
        <v>69</v>
      </c>
      <c r="D88" s="15" t="s">
        <v>88</v>
      </c>
      <c r="E88" s="15" t="s">
        <v>36</v>
      </c>
      <c r="F88" s="16">
        <v>0.6</v>
      </c>
      <c r="G88" s="16"/>
      <c r="H88" s="16">
        <f t="shared" si="0"/>
        <v>0.6</v>
      </c>
    </row>
    <row r="89" spans="1:8" ht="43.5" customHeight="1" x14ac:dyDescent="0.25">
      <c r="A89" s="14" t="s">
        <v>89</v>
      </c>
      <c r="B89" s="22" t="s">
        <v>16</v>
      </c>
      <c r="C89" s="22" t="s">
        <v>69</v>
      </c>
      <c r="D89" s="15" t="s">
        <v>90</v>
      </c>
      <c r="E89" s="15"/>
      <c r="F89" s="16"/>
      <c r="G89" s="16">
        <f>G90</f>
        <v>834</v>
      </c>
      <c r="H89" s="16">
        <f t="shared" si="0"/>
        <v>834</v>
      </c>
    </row>
    <row r="90" spans="1:8" ht="27" customHeight="1" x14ac:dyDescent="0.25">
      <c r="A90" s="18" t="s">
        <v>31</v>
      </c>
      <c r="B90" s="22" t="s">
        <v>16</v>
      </c>
      <c r="C90" s="22" t="s">
        <v>69</v>
      </c>
      <c r="D90" s="15" t="s">
        <v>90</v>
      </c>
      <c r="E90" s="15" t="s">
        <v>32</v>
      </c>
      <c r="F90" s="16"/>
      <c r="G90" s="16">
        <v>834</v>
      </c>
      <c r="H90" s="16">
        <f t="shared" si="0"/>
        <v>834</v>
      </c>
    </row>
    <row r="91" spans="1:8" ht="59.25" customHeight="1" x14ac:dyDescent="0.25">
      <c r="A91" s="24" t="s">
        <v>91</v>
      </c>
      <c r="B91" s="22" t="s">
        <v>16</v>
      </c>
      <c r="C91" s="22" t="s">
        <v>69</v>
      </c>
      <c r="D91" s="22" t="s">
        <v>92</v>
      </c>
      <c r="E91" s="22"/>
      <c r="F91" s="16">
        <f>F92</f>
        <v>20</v>
      </c>
      <c r="G91" s="16"/>
      <c r="H91" s="16">
        <f t="shared" si="0"/>
        <v>20</v>
      </c>
    </row>
    <row r="92" spans="1:8" ht="27" customHeight="1" x14ac:dyDescent="0.25">
      <c r="A92" s="24" t="s">
        <v>87</v>
      </c>
      <c r="B92" s="22" t="s">
        <v>16</v>
      </c>
      <c r="C92" s="22" t="s">
        <v>69</v>
      </c>
      <c r="D92" s="22" t="s">
        <v>93</v>
      </c>
      <c r="E92" s="22"/>
      <c r="F92" s="16">
        <f>F94+F93</f>
        <v>20</v>
      </c>
      <c r="G92" s="16"/>
      <c r="H92" s="16">
        <f t="shared" si="0"/>
        <v>20</v>
      </c>
    </row>
    <row r="93" spans="1:8" ht="27" customHeight="1" x14ac:dyDescent="0.25">
      <c r="A93" s="18" t="s">
        <v>31</v>
      </c>
      <c r="B93" s="97" t="s">
        <v>16</v>
      </c>
      <c r="C93" s="97" t="s">
        <v>69</v>
      </c>
      <c r="D93" s="97" t="s">
        <v>93</v>
      </c>
      <c r="E93" s="97" t="s">
        <v>32</v>
      </c>
      <c r="F93" s="16">
        <v>5</v>
      </c>
      <c r="G93" s="16"/>
      <c r="H93" s="16">
        <f t="shared" si="0"/>
        <v>5</v>
      </c>
    </row>
    <row r="94" spans="1:8" ht="27" customHeight="1" x14ac:dyDescent="0.25">
      <c r="A94" s="14" t="s">
        <v>94</v>
      </c>
      <c r="B94" s="22" t="s">
        <v>16</v>
      </c>
      <c r="C94" s="22" t="s">
        <v>69</v>
      </c>
      <c r="D94" s="22" t="s">
        <v>93</v>
      </c>
      <c r="E94" s="22" t="s">
        <v>95</v>
      </c>
      <c r="F94" s="16">
        <v>15</v>
      </c>
      <c r="G94" s="16"/>
      <c r="H94" s="16">
        <f t="shared" si="0"/>
        <v>15</v>
      </c>
    </row>
    <row r="95" spans="1:8" ht="76.5" hidden="1" customHeight="1" x14ac:dyDescent="0.25">
      <c r="A95" s="24" t="s">
        <v>96</v>
      </c>
      <c r="B95" s="22" t="s">
        <v>16</v>
      </c>
      <c r="C95" s="22" t="s">
        <v>69</v>
      </c>
      <c r="D95" s="22" t="s">
        <v>97</v>
      </c>
      <c r="E95" s="22"/>
      <c r="F95" s="16">
        <f>F96</f>
        <v>0</v>
      </c>
      <c r="G95" s="16"/>
      <c r="H95" s="16">
        <f t="shared" si="0"/>
        <v>0</v>
      </c>
    </row>
    <row r="96" spans="1:8" ht="27" hidden="1" customHeight="1" x14ac:dyDescent="0.25">
      <c r="A96" s="24" t="s">
        <v>87</v>
      </c>
      <c r="B96" s="22" t="s">
        <v>16</v>
      </c>
      <c r="C96" s="22" t="s">
        <v>69</v>
      </c>
      <c r="D96" s="22" t="s">
        <v>98</v>
      </c>
      <c r="E96" s="22"/>
      <c r="F96" s="16">
        <f>F97</f>
        <v>0</v>
      </c>
      <c r="G96" s="16"/>
      <c r="H96" s="16">
        <f t="shared" si="0"/>
        <v>0</v>
      </c>
    </row>
    <row r="97" spans="1:8" ht="27" hidden="1" customHeight="1" x14ac:dyDescent="0.25">
      <c r="A97" s="18" t="s">
        <v>31</v>
      </c>
      <c r="B97" s="22" t="s">
        <v>16</v>
      </c>
      <c r="C97" s="22" t="s">
        <v>69</v>
      </c>
      <c r="D97" s="22" t="s">
        <v>98</v>
      </c>
      <c r="E97" s="22" t="s">
        <v>32</v>
      </c>
      <c r="F97" s="16"/>
      <c r="G97" s="16"/>
      <c r="H97" s="16">
        <f t="shared" si="0"/>
        <v>0</v>
      </c>
    </row>
    <row r="98" spans="1:8" ht="75" customHeight="1" x14ac:dyDescent="0.25">
      <c r="A98" s="14" t="s">
        <v>99</v>
      </c>
      <c r="B98" s="22" t="s">
        <v>16</v>
      </c>
      <c r="C98" s="22" t="s">
        <v>69</v>
      </c>
      <c r="D98" s="22" t="s">
        <v>100</v>
      </c>
      <c r="E98" s="25"/>
      <c r="F98" s="16">
        <f>F99</f>
        <v>28.5</v>
      </c>
      <c r="G98" s="16"/>
      <c r="H98" s="16">
        <f t="shared" si="0"/>
        <v>28.5</v>
      </c>
    </row>
    <row r="99" spans="1:8" ht="27" customHeight="1" x14ac:dyDescent="0.25">
      <c r="A99" s="24" t="s">
        <v>87</v>
      </c>
      <c r="B99" s="22" t="s">
        <v>16</v>
      </c>
      <c r="C99" s="22" t="s">
        <v>69</v>
      </c>
      <c r="D99" s="22" t="s">
        <v>101</v>
      </c>
      <c r="E99" s="25"/>
      <c r="F99" s="16">
        <f>F100</f>
        <v>28.5</v>
      </c>
      <c r="G99" s="16"/>
      <c r="H99" s="16">
        <f t="shared" si="0"/>
        <v>28.5</v>
      </c>
    </row>
    <row r="100" spans="1:8" ht="27" customHeight="1" x14ac:dyDescent="0.25">
      <c r="A100" s="18" t="s">
        <v>31</v>
      </c>
      <c r="B100" s="22" t="s">
        <v>16</v>
      </c>
      <c r="C100" s="22" t="s">
        <v>69</v>
      </c>
      <c r="D100" s="22" t="s">
        <v>101</v>
      </c>
      <c r="E100" s="22" t="s">
        <v>32</v>
      </c>
      <c r="F100" s="16">
        <v>28.5</v>
      </c>
      <c r="G100" s="16"/>
      <c r="H100" s="16">
        <f t="shared" si="0"/>
        <v>28.5</v>
      </c>
    </row>
    <row r="101" spans="1:8" ht="58.15" hidden="1" customHeight="1" x14ac:dyDescent="0.25">
      <c r="A101" s="18" t="s">
        <v>102</v>
      </c>
      <c r="B101" s="22" t="s">
        <v>16</v>
      </c>
      <c r="C101" s="22" t="s">
        <v>69</v>
      </c>
      <c r="D101" s="15" t="s">
        <v>103</v>
      </c>
      <c r="E101" s="15"/>
      <c r="F101" s="16">
        <f>F102</f>
        <v>0</v>
      </c>
      <c r="G101" s="16">
        <f>G102</f>
        <v>0</v>
      </c>
      <c r="H101" s="16">
        <f t="shared" si="0"/>
        <v>0</v>
      </c>
    </row>
    <row r="102" spans="1:8" ht="27" hidden="1" customHeight="1" x14ac:dyDescent="0.25">
      <c r="A102" s="24" t="s">
        <v>104</v>
      </c>
      <c r="B102" s="22" t="s">
        <v>16</v>
      </c>
      <c r="C102" s="22" t="s">
        <v>69</v>
      </c>
      <c r="D102" s="15" t="s">
        <v>105</v>
      </c>
      <c r="E102" s="15"/>
      <c r="F102" s="16">
        <f>F103</f>
        <v>0</v>
      </c>
      <c r="G102" s="16">
        <f>G103</f>
        <v>0</v>
      </c>
      <c r="H102" s="16">
        <f t="shared" si="0"/>
        <v>0</v>
      </c>
    </row>
    <row r="103" spans="1:8" ht="27" hidden="1" customHeight="1" x14ac:dyDescent="0.25">
      <c r="A103" s="18" t="s">
        <v>31</v>
      </c>
      <c r="B103" s="22" t="s">
        <v>16</v>
      </c>
      <c r="C103" s="22" t="s">
        <v>69</v>
      </c>
      <c r="D103" s="15" t="s">
        <v>105</v>
      </c>
      <c r="E103" s="15" t="s">
        <v>32</v>
      </c>
      <c r="F103" s="16"/>
      <c r="G103" s="16"/>
      <c r="H103" s="16">
        <f t="shared" si="0"/>
        <v>0</v>
      </c>
    </row>
    <row r="104" spans="1:8" ht="44.25" customHeight="1" x14ac:dyDescent="0.25">
      <c r="A104" s="18" t="s">
        <v>61</v>
      </c>
      <c r="B104" s="22" t="s">
        <v>16</v>
      </c>
      <c r="C104" s="22" t="s">
        <v>69</v>
      </c>
      <c r="D104" s="22" t="s">
        <v>62</v>
      </c>
      <c r="E104" s="22"/>
      <c r="F104" s="16">
        <f>F105</f>
        <v>6064.9</v>
      </c>
      <c r="G104" s="16"/>
      <c r="H104" s="16">
        <f t="shared" si="0"/>
        <v>6064.9</v>
      </c>
    </row>
    <row r="105" spans="1:8" ht="28.5" customHeight="1" x14ac:dyDescent="0.25">
      <c r="A105" s="14" t="s">
        <v>106</v>
      </c>
      <c r="B105" s="22" t="s">
        <v>16</v>
      </c>
      <c r="C105" s="22" t="s">
        <v>69</v>
      </c>
      <c r="D105" s="22" t="s">
        <v>107</v>
      </c>
      <c r="E105" s="22"/>
      <c r="F105" s="16">
        <f>F106+F110</f>
        <v>6064.9</v>
      </c>
      <c r="G105" s="16"/>
      <c r="H105" s="16">
        <f t="shared" si="0"/>
        <v>6064.9</v>
      </c>
    </row>
    <row r="106" spans="1:8" ht="12.75" customHeight="1" x14ac:dyDescent="0.25">
      <c r="A106" s="14" t="s">
        <v>108</v>
      </c>
      <c r="B106" s="22" t="s">
        <v>16</v>
      </c>
      <c r="C106" s="22" t="s">
        <v>69</v>
      </c>
      <c r="D106" s="22" t="s">
        <v>109</v>
      </c>
      <c r="E106" s="22"/>
      <c r="F106" s="16">
        <f>F109+F107+F108</f>
        <v>6064.9</v>
      </c>
      <c r="G106" s="16"/>
      <c r="H106" s="16">
        <f t="shared" ref="H106:H242" si="1">F106+G106</f>
        <v>6064.9</v>
      </c>
    </row>
    <row r="107" spans="1:8" ht="27" customHeight="1" x14ac:dyDescent="0.25">
      <c r="A107" s="18" t="s">
        <v>31</v>
      </c>
      <c r="B107" s="22" t="s">
        <v>16</v>
      </c>
      <c r="C107" s="22" t="s">
        <v>69</v>
      </c>
      <c r="D107" s="22" t="s">
        <v>109</v>
      </c>
      <c r="E107" s="22" t="s">
        <v>32</v>
      </c>
      <c r="F107" s="16">
        <v>1604</v>
      </c>
      <c r="G107" s="16"/>
      <c r="H107" s="16">
        <f t="shared" si="1"/>
        <v>1604</v>
      </c>
    </row>
    <row r="108" spans="1:8" ht="16.5" customHeight="1" x14ac:dyDescent="0.25">
      <c r="A108" s="14" t="s">
        <v>110</v>
      </c>
      <c r="B108" s="15" t="s">
        <v>16</v>
      </c>
      <c r="C108" s="105" t="s">
        <v>69</v>
      </c>
      <c r="D108" s="105" t="s">
        <v>109</v>
      </c>
      <c r="E108" s="15" t="s">
        <v>111</v>
      </c>
      <c r="F108" s="16">
        <v>192.4</v>
      </c>
      <c r="G108" s="16"/>
      <c r="H108" s="16">
        <f t="shared" si="1"/>
        <v>192.4</v>
      </c>
    </row>
    <row r="109" spans="1:8" ht="14.25" customHeight="1" x14ac:dyDescent="0.25">
      <c r="A109" s="14" t="s">
        <v>35</v>
      </c>
      <c r="B109" s="22" t="s">
        <v>16</v>
      </c>
      <c r="C109" s="22" t="s">
        <v>69</v>
      </c>
      <c r="D109" s="22" t="s">
        <v>109</v>
      </c>
      <c r="E109" s="22" t="s">
        <v>36</v>
      </c>
      <c r="F109" s="16">
        <v>4268.5</v>
      </c>
      <c r="G109" s="16"/>
      <c r="H109" s="16">
        <f t="shared" si="1"/>
        <v>4268.5</v>
      </c>
    </row>
    <row r="110" spans="1:8" ht="26.25" hidden="1" customHeight="1" x14ac:dyDescent="0.25">
      <c r="A110" s="14" t="s">
        <v>112</v>
      </c>
      <c r="B110" s="22" t="s">
        <v>16</v>
      </c>
      <c r="C110" s="22" t="s">
        <v>69</v>
      </c>
      <c r="D110" s="22" t="s">
        <v>113</v>
      </c>
      <c r="E110" s="15"/>
      <c r="F110" s="16">
        <f>F111+F112</f>
        <v>0</v>
      </c>
      <c r="G110" s="16"/>
      <c r="H110" s="16">
        <f t="shared" si="1"/>
        <v>0</v>
      </c>
    </row>
    <row r="111" spans="1:8" ht="75" hidden="1" customHeight="1" x14ac:dyDescent="0.25">
      <c r="A111" s="14" t="s">
        <v>25</v>
      </c>
      <c r="B111" s="15" t="s">
        <v>16</v>
      </c>
      <c r="C111" s="22" t="s">
        <v>69</v>
      </c>
      <c r="D111" s="22" t="s">
        <v>113</v>
      </c>
      <c r="E111" s="15" t="s">
        <v>26</v>
      </c>
      <c r="F111" s="16"/>
      <c r="G111" s="16"/>
      <c r="H111" s="16">
        <f t="shared" si="1"/>
        <v>0</v>
      </c>
    </row>
    <row r="112" spans="1:8" ht="28.15" hidden="1" customHeight="1" x14ac:dyDescent="0.25">
      <c r="A112" s="18" t="s">
        <v>31</v>
      </c>
      <c r="B112" s="15" t="s">
        <v>16</v>
      </c>
      <c r="C112" s="22" t="s">
        <v>69</v>
      </c>
      <c r="D112" s="22" t="s">
        <v>113</v>
      </c>
      <c r="E112" s="15" t="s">
        <v>32</v>
      </c>
      <c r="F112" s="16"/>
      <c r="G112" s="16"/>
      <c r="H112" s="16">
        <f t="shared" si="1"/>
        <v>0</v>
      </c>
    </row>
    <row r="113" spans="1:8" ht="12.75" customHeight="1" x14ac:dyDescent="0.25">
      <c r="A113" s="9" t="s">
        <v>114</v>
      </c>
      <c r="B113" s="26" t="s">
        <v>18</v>
      </c>
      <c r="C113" s="26"/>
      <c r="D113" s="26"/>
      <c r="E113" s="26"/>
      <c r="F113" s="11"/>
      <c r="G113" s="11">
        <f>G114</f>
        <v>2066</v>
      </c>
      <c r="H113" s="11">
        <f t="shared" si="1"/>
        <v>2066</v>
      </c>
    </row>
    <row r="114" spans="1:8" ht="27.75" customHeight="1" x14ac:dyDescent="0.25">
      <c r="A114" s="9" t="s">
        <v>115</v>
      </c>
      <c r="B114" s="26" t="s">
        <v>18</v>
      </c>
      <c r="C114" s="26" t="s">
        <v>28</v>
      </c>
      <c r="D114" s="26"/>
      <c r="E114" s="26"/>
      <c r="F114" s="11"/>
      <c r="G114" s="11">
        <f>G115</f>
        <v>2066</v>
      </c>
      <c r="H114" s="11">
        <f t="shared" si="1"/>
        <v>2066</v>
      </c>
    </row>
    <row r="115" spans="1:8" ht="58.5" customHeight="1" x14ac:dyDescent="0.25">
      <c r="A115" s="14" t="s">
        <v>19</v>
      </c>
      <c r="B115" s="22" t="s">
        <v>18</v>
      </c>
      <c r="C115" s="22" t="s">
        <v>28</v>
      </c>
      <c r="D115" s="22" t="s">
        <v>20</v>
      </c>
      <c r="E115" s="26"/>
      <c r="F115" s="11"/>
      <c r="G115" s="16">
        <f>G116</f>
        <v>2066</v>
      </c>
      <c r="H115" s="16">
        <f t="shared" si="1"/>
        <v>2066</v>
      </c>
    </row>
    <row r="116" spans="1:8" ht="27.75" customHeight="1" x14ac:dyDescent="0.25">
      <c r="A116" s="17" t="s">
        <v>45</v>
      </c>
      <c r="B116" s="22" t="s">
        <v>18</v>
      </c>
      <c r="C116" s="22" t="s">
        <v>28</v>
      </c>
      <c r="D116" s="22" t="s">
        <v>46</v>
      </c>
      <c r="E116" s="22"/>
      <c r="F116" s="16"/>
      <c r="G116" s="16">
        <f>G117</f>
        <v>2066</v>
      </c>
      <c r="H116" s="16">
        <f t="shared" si="1"/>
        <v>2066</v>
      </c>
    </row>
    <row r="117" spans="1:8" ht="43.5" customHeight="1" x14ac:dyDescent="0.25">
      <c r="A117" s="17" t="s">
        <v>116</v>
      </c>
      <c r="B117" s="15" t="s">
        <v>18</v>
      </c>
      <c r="C117" s="15" t="s">
        <v>28</v>
      </c>
      <c r="D117" s="15" t="s">
        <v>117</v>
      </c>
      <c r="E117" s="22"/>
      <c r="F117" s="16"/>
      <c r="G117" s="16">
        <f>G118</f>
        <v>2066</v>
      </c>
      <c r="H117" s="16">
        <f t="shared" si="1"/>
        <v>2066</v>
      </c>
    </row>
    <row r="118" spans="1:8" ht="12.75" customHeight="1" x14ac:dyDescent="0.25">
      <c r="A118" s="14" t="s">
        <v>72</v>
      </c>
      <c r="B118" s="15" t="s">
        <v>18</v>
      </c>
      <c r="C118" s="15" t="s">
        <v>28</v>
      </c>
      <c r="D118" s="15" t="s">
        <v>117</v>
      </c>
      <c r="E118" s="22" t="s">
        <v>73</v>
      </c>
      <c r="F118" s="16"/>
      <c r="G118" s="16">
        <v>2066</v>
      </c>
      <c r="H118" s="16">
        <f t="shared" si="1"/>
        <v>2066</v>
      </c>
    </row>
    <row r="119" spans="1:8" ht="43.5" customHeight="1" x14ac:dyDescent="0.25">
      <c r="A119" s="9" t="s">
        <v>118</v>
      </c>
      <c r="B119" s="10" t="s">
        <v>28</v>
      </c>
      <c r="C119" s="10"/>
      <c r="D119" s="10"/>
      <c r="E119" s="10"/>
      <c r="F119" s="11">
        <f>F120+F152+F131</f>
        <v>10865.5</v>
      </c>
      <c r="G119" s="11">
        <f>G120</f>
        <v>0</v>
      </c>
      <c r="H119" s="11">
        <f t="shared" si="1"/>
        <v>10865.5</v>
      </c>
    </row>
    <row r="120" spans="1:8" ht="42" hidden="1" customHeight="1" x14ac:dyDescent="0.25">
      <c r="A120" s="13" t="s">
        <v>119</v>
      </c>
      <c r="B120" s="10" t="s">
        <v>28</v>
      </c>
      <c r="C120" s="10" t="s">
        <v>120</v>
      </c>
      <c r="D120" s="10"/>
      <c r="E120" s="10"/>
      <c r="F120" s="11">
        <f>F121+F127</f>
        <v>0</v>
      </c>
      <c r="G120" s="11"/>
      <c r="H120" s="11">
        <f t="shared" si="1"/>
        <v>0</v>
      </c>
    </row>
    <row r="121" spans="1:8" ht="27" hidden="1" customHeight="1" x14ac:dyDescent="0.25">
      <c r="A121" s="14" t="s">
        <v>75</v>
      </c>
      <c r="B121" s="15" t="s">
        <v>28</v>
      </c>
      <c r="C121" s="15" t="s">
        <v>120</v>
      </c>
      <c r="D121" s="15" t="s">
        <v>76</v>
      </c>
      <c r="E121" s="10"/>
      <c r="F121" s="16">
        <f>F122</f>
        <v>0</v>
      </c>
      <c r="G121" s="11"/>
      <c r="H121" s="16">
        <f t="shared" si="1"/>
        <v>0</v>
      </c>
    </row>
    <row r="122" spans="1:8" ht="26.25" hidden="1" customHeight="1" x14ac:dyDescent="0.25">
      <c r="A122" s="17" t="s">
        <v>77</v>
      </c>
      <c r="B122" s="15" t="s">
        <v>28</v>
      </c>
      <c r="C122" s="15" t="s">
        <v>120</v>
      </c>
      <c r="D122" s="15" t="s">
        <v>78</v>
      </c>
      <c r="E122" s="15"/>
      <c r="F122" s="16">
        <f>F123</f>
        <v>0</v>
      </c>
      <c r="G122" s="16"/>
      <c r="H122" s="16">
        <f t="shared" si="1"/>
        <v>0</v>
      </c>
    </row>
    <row r="123" spans="1:8" ht="42.75" hidden="1" customHeight="1" x14ac:dyDescent="0.25">
      <c r="A123" s="14" t="s">
        <v>121</v>
      </c>
      <c r="B123" s="15" t="s">
        <v>28</v>
      </c>
      <c r="C123" s="15" t="s">
        <v>120</v>
      </c>
      <c r="D123" s="15" t="s">
        <v>122</v>
      </c>
      <c r="E123" s="15"/>
      <c r="F123" s="16">
        <f>F124+F125+F126</f>
        <v>0</v>
      </c>
      <c r="G123" s="16"/>
      <c r="H123" s="16">
        <f t="shared" si="1"/>
        <v>0</v>
      </c>
    </row>
    <row r="124" spans="1:8" ht="72.75" hidden="1" customHeight="1" x14ac:dyDescent="0.25">
      <c r="A124" s="14" t="s">
        <v>25</v>
      </c>
      <c r="B124" s="15" t="s">
        <v>28</v>
      </c>
      <c r="C124" s="15" t="s">
        <v>120</v>
      </c>
      <c r="D124" s="15" t="s">
        <v>122</v>
      </c>
      <c r="E124" s="15" t="s">
        <v>26</v>
      </c>
      <c r="F124" s="16"/>
      <c r="G124" s="16"/>
      <c r="H124" s="16">
        <f t="shared" si="1"/>
        <v>0</v>
      </c>
    </row>
    <row r="125" spans="1:8" ht="27" hidden="1" customHeight="1" x14ac:dyDescent="0.25">
      <c r="A125" s="18" t="s">
        <v>31</v>
      </c>
      <c r="B125" s="15" t="s">
        <v>28</v>
      </c>
      <c r="C125" s="15" t="s">
        <v>120</v>
      </c>
      <c r="D125" s="15" t="s">
        <v>122</v>
      </c>
      <c r="E125" s="15" t="s">
        <v>32</v>
      </c>
      <c r="F125" s="16"/>
      <c r="G125" s="16"/>
      <c r="H125" s="16">
        <f t="shared" si="1"/>
        <v>0</v>
      </c>
    </row>
    <row r="126" spans="1:8" ht="16.5" hidden="1" customHeight="1" x14ac:dyDescent="0.25">
      <c r="A126" s="14" t="s">
        <v>35</v>
      </c>
      <c r="B126" s="15" t="s">
        <v>28</v>
      </c>
      <c r="C126" s="15" t="s">
        <v>120</v>
      </c>
      <c r="D126" s="15" t="s">
        <v>122</v>
      </c>
      <c r="E126" s="15" t="s">
        <v>36</v>
      </c>
      <c r="F126" s="16"/>
      <c r="G126" s="16"/>
      <c r="H126" s="16"/>
    </row>
    <row r="127" spans="1:8" ht="44.25" hidden="1" customHeight="1" x14ac:dyDescent="0.25">
      <c r="A127" s="18" t="s">
        <v>61</v>
      </c>
      <c r="B127" s="22" t="s">
        <v>28</v>
      </c>
      <c r="C127" s="22" t="s">
        <v>120</v>
      </c>
      <c r="D127" s="22" t="s">
        <v>62</v>
      </c>
      <c r="E127" s="15"/>
      <c r="F127" s="16">
        <f>F128</f>
        <v>0</v>
      </c>
      <c r="G127" s="16"/>
      <c r="H127" s="16">
        <f t="shared" si="1"/>
        <v>0</v>
      </c>
    </row>
    <row r="128" spans="1:8" ht="13.5" hidden="1" customHeight="1" x14ac:dyDescent="0.25">
      <c r="A128" s="14" t="s">
        <v>59</v>
      </c>
      <c r="B128" s="22" t="s">
        <v>28</v>
      </c>
      <c r="C128" s="22" t="s">
        <v>120</v>
      </c>
      <c r="D128" s="22" t="s">
        <v>63</v>
      </c>
      <c r="E128" s="22"/>
      <c r="F128" s="16">
        <f>F129</f>
        <v>0</v>
      </c>
      <c r="G128" s="16"/>
      <c r="H128" s="16">
        <f t="shared" si="1"/>
        <v>0</v>
      </c>
    </row>
    <row r="129" spans="1:8" ht="16.5" hidden="1" customHeight="1" x14ac:dyDescent="0.25">
      <c r="A129" s="14" t="s">
        <v>64</v>
      </c>
      <c r="B129" s="22" t="s">
        <v>28</v>
      </c>
      <c r="C129" s="22" t="s">
        <v>120</v>
      </c>
      <c r="D129" s="22" t="s">
        <v>65</v>
      </c>
      <c r="E129" s="22"/>
      <c r="F129" s="16">
        <f>F130</f>
        <v>0</v>
      </c>
      <c r="G129" s="16"/>
      <c r="H129" s="16">
        <f t="shared" si="1"/>
        <v>0</v>
      </c>
    </row>
    <row r="130" spans="1:8" ht="26.25" hidden="1" customHeight="1" x14ac:dyDescent="0.25">
      <c r="A130" s="14" t="s">
        <v>123</v>
      </c>
      <c r="B130" s="22" t="s">
        <v>28</v>
      </c>
      <c r="C130" s="22" t="s">
        <v>120</v>
      </c>
      <c r="D130" s="22" t="s">
        <v>65</v>
      </c>
      <c r="E130" s="22" t="s">
        <v>32</v>
      </c>
      <c r="F130" s="16"/>
      <c r="G130" s="16"/>
      <c r="H130" s="16">
        <f t="shared" si="1"/>
        <v>0</v>
      </c>
    </row>
    <row r="131" spans="1:8" ht="58.5" customHeight="1" x14ac:dyDescent="0.25">
      <c r="A131" s="13" t="s">
        <v>124</v>
      </c>
      <c r="B131" s="26" t="s">
        <v>28</v>
      </c>
      <c r="C131" s="26" t="s">
        <v>125</v>
      </c>
      <c r="D131" s="26"/>
      <c r="E131" s="26"/>
      <c r="F131" s="11">
        <f>F132+F142+F146+F138</f>
        <v>10650.4</v>
      </c>
      <c r="G131" s="11"/>
      <c r="H131" s="11">
        <f t="shared" si="1"/>
        <v>10650.4</v>
      </c>
    </row>
    <row r="132" spans="1:8" ht="26.25" customHeight="1" x14ac:dyDescent="0.25">
      <c r="A132" s="14" t="s">
        <v>75</v>
      </c>
      <c r="B132" s="15" t="s">
        <v>28</v>
      </c>
      <c r="C132" s="15" t="s">
        <v>125</v>
      </c>
      <c r="D132" s="15" t="s">
        <v>76</v>
      </c>
      <c r="E132" s="10"/>
      <c r="F132" s="16">
        <f>F133</f>
        <v>3890</v>
      </c>
      <c r="G132" s="11"/>
      <c r="H132" s="16">
        <f t="shared" si="1"/>
        <v>3890</v>
      </c>
    </row>
    <row r="133" spans="1:8" ht="30.75" customHeight="1" x14ac:dyDescent="0.25">
      <c r="A133" s="17" t="s">
        <v>77</v>
      </c>
      <c r="B133" s="15" t="s">
        <v>28</v>
      </c>
      <c r="C133" s="22" t="s">
        <v>125</v>
      </c>
      <c r="D133" s="15" t="s">
        <v>78</v>
      </c>
      <c r="E133" s="15"/>
      <c r="F133" s="16">
        <f>F134</f>
        <v>3890</v>
      </c>
      <c r="G133" s="16"/>
      <c r="H133" s="16">
        <f t="shared" si="1"/>
        <v>3890</v>
      </c>
    </row>
    <row r="134" spans="1:8" ht="44.25" customHeight="1" x14ac:dyDescent="0.25">
      <c r="A134" s="14" t="s">
        <v>121</v>
      </c>
      <c r="B134" s="15" t="s">
        <v>28</v>
      </c>
      <c r="C134" s="15" t="s">
        <v>125</v>
      </c>
      <c r="D134" s="15" t="s">
        <v>122</v>
      </c>
      <c r="E134" s="15"/>
      <c r="F134" s="16">
        <f>F135+F136+F137</f>
        <v>3890</v>
      </c>
      <c r="G134" s="16"/>
      <c r="H134" s="16">
        <f t="shared" si="1"/>
        <v>3890</v>
      </c>
    </row>
    <row r="135" spans="1:8" ht="74.25" customHeight="1" x14ac:dyDescent="0.25">
      <c r="A135" s="14" t="s">
        <v>25</v>
      </c>
      <c r="B135" s="15" t="s">
        <v>28</v>
      </c>
      <c r="C135" s="22" t="s">
        <v>125</v>
      </c>
      <c r="D135" s="15" t="s">
        <v>122</v>
      </c>
      <c r="E135" s="15" t="s">
        <v>26</v>
      </c>
      <c r="F135" s="16">
        <v>3192.1</v>
      </c>
      <c r="G135" s="16"/>
      <c r="H135" s="16">
        <f t="shared" si="1"/>
        <v>3192.1</v>
      </c>
    </row>
    <row r="136" spans="1:8" ht="27.75" customHeight="1" x14ac:dyDescent="0.25">
      <c r="A136" s="18" t="s">
        <v>31</v>
      </c>
      <c r="B136" s="15" t="s">
        <v>28</v>
      </c>
      <c r="C136" s="15" t="s">
        <v>125</v>
      </c>
      <c r="D136" s="15" t="s">
        <v>122</v>
      </c>
      <c r="E136" s="15" t="s">
        <v>32</v>
      </c>
      <c r="F136" s="16">
        <v>697.9</v>
      </c>
      <c r="G136" s="16"/>
      <c r="H136" s="16">
        <f t="shared" si="1"/>
        <v>697.9</v>
      </c>
    </row>
    <row r="137" spans="1:8" ht="14.25" hidden="1" customHeight="1" x14ac:dyDescent="0.25">
      <c r="A137" s="14" t="s">
        <v>35</v>
      </c>
      <c r="B137" s="15" t="s">
        <v>28</v>
      </c>
      <c r="C137" s="22" t="s">
        <v>125</v>
      </c>
      <c r="D137" s="15" t="s">
        <v>122</v>
      </c>
      <c r="E137" s="15" t="s">
        <v>36</v>
      </c>
      <c r="F137" s="16"/>
      <c r="G137" s="16"/>
      <c r="H137" s="16"/>
    </row>
    <row r="138" spans="1:8" ht="73.5" customHeight="1" x14ac:dyDescent="0.25">
      <c r="A138" s="14" t="s">
        <v>126</v>
      </c>
      <c r="B138" s="15" t="s">
        <v>28</v>
      </c>
      <c r="C138" s="15" t="s">
        <v>125</v>
      </c>
      <c r="D138" s="15" t="s">
        <v>127</v>
      </c>
      <c r="E138" s="15"/>
      <c r="F138" s="16">
        <f>F139</f>
        <v>5276.2</v>
      </c>
      <c r="G138" s="16"/>
      <c r="H138" s="16">
        <f t="shared" ref="H138:H151" si="2">F138+G138</f>
        <v>5276.2</v>
      </c>
    </row>
    <row r="139" spans="1:8" ht="27.75" customHeight="1" x14ac:dyDescent="0.25">
      <c r="A139" s="24" t="s">
        <v>87</v>
      </c>
      <c r="B139" s="15" t="s">
        <v>28</v>
      </c>
      <c r="C139" s="15" t="s">
        <v>125</v>
      </c>
      <c r="D139" s="15" t="s">
        <v>128</v>
      </c>
      <c r="E139" s="15"/>
      <c r="F139" s="16">
        <f>F140+F141</f>
        <v>5276.2</v>
      </c>
      <c r="G139" s="16"/>
      <c r="H139" s="16">
        <f t="shared" si="2"/>
        <v>5276.2</v>
      </c>
    </row>
    <row r="140" spans="1:8" ht="28.5" customHeight="1" x14ac:dyDescent="0.25">
      <c r="A140" s="18" t="s">
        <v>31</v>
      </c>
      <c r="B140" s="15" t="s">
        <v>28</v>
      </c>
      <c r="C140" s="15" t="s">
        <v>125</v>
      </c>
      <c r="D140" s="15" t="s">
        <v>128</v>
      </c>
      <c r="E140" s="15" t="s">
        <v>32</v>
      </c>
      <c r="F140" s="16">
        <v>100.2</v>
      </c>
      <c r="G140" s="16"/>
      <c r="H140" s="16">
        <f t="shared" si="2"/>
        <v>100.2</v>
      </c>
    </row>
    <row r="141" spans="1:8" ht="16.5" customHeight="1" x14ac:dyDescent="0.25">
      <c r="A141" s="24" t="s">
        <v>129</v>
      </c>
      <c r="B141" s="22" t="s">
        <v>28</v>
      </c>
      <c r="C141" s="22" t="s">
        <v>125</v>
      </c>
      <c r="D141" s="22" t="s">
        <v>128</v>
      </c>
      <c r="E141" s="22" t="s">
        <v>130</v>
      </c>
      <c r="F141" s="16">
        <v>5176</v>
      </c>
      <c r="G141" s="16"/>
      <c r="H141" s="16">
        <f t="shared" si="2"/>
        <v>5176</v>
      </c>
    </row>
    <row r="142" spans="1:8" ht="43.5" customHeight="1" x14ac:dyDescent="0.25">
      <c r="A142" s="24" t="s">
        <v>37</v>
      </c>
      <c r="B142" s="22" t="s">
        <v>28</v>
      </c>
      <c r="C142" s="22" t="s">
        <v>125</v>
      </c>
      <c r="D142" s="15" t="s">
        <v>38</v>
      </c>
      <c r="E142" s="22"/>
      <c r="F142" s="16">
        <f>F143</f>
        <v>1319</v>
      </c>
      <c r="G142" s="16"/>
      <c r="H142" s="16">
        <f t="shared" si="2"/>
        <v>1319</v>
      </c>
    </row>
    <row r="143" spans="1:8" ht="28.9" customHeight="1" x14ac:dyDescent="0.25">
      <c r="A143" s="14" t="s">
        <v>39</v>
      </c>
      <c r="B143" s="22" t="s">
        <v>28</v>
      </c>
      <c r="C143" s="22" t="s">
        <v>125</v>
      </c>
      <c r="D143" s="15" t="s">
        <v>40</v>
      </c>
      <c r="E143" s="22"/>
      <c r="F143" s="16">
        <f>F144</f>
        <v>1319</v>
      </c>
      <c r="G143" s="16"/>
      <c r="H143" s="16">
        <f t="shared" si="2"/>
        <v>1319</v>
      </c>
    </row>
    <row r="144" spans="1:8" ht="107.25" customHeight="1" x14ac:dyDescent="0.25">
      <c r="A144" s="14" t="s">
        <v>131</v>
      </c>
      <c r="B144" s="22" t="s">
        <v>28</v>
      </c>
      <c r="C144" s="22" t="s">
        <v>125</v>
      </c>
      <c r="D144" s="15" t="s">
        <v>132</v>
      </c>
      <c r="E144" s="22"/>
      <c r="F144" s="16">
        <f>F145</f>
        <v>1319</v>
      </c>
      <c r="G144" s="16"/>
      <c r="H144" s="16">
        <f t="shared" si="2"/>
        <v>1319</v>
      </c>
    </row>
    <row r="145" spans="1:8" ht="14.25" customHeight="1" x14ac:dyDescent="0.25">
      <c r="A145" s="24" t="s">
        <v>129</v>
      </c>
      <c r="B145" s="22" t="s">
        <v>28</v>
      </c>
      <c r="C145" s="22" t="s">
        <v>125</v>
      </c>
      <c r="D145" s="15" t="s">
        <v>132</v>
      </c>
      <c r="E145" s="22" t="s">
        <v>130</v>
      </c>
      <c r="F145" s="16">
        <v>1319</v>
      </c>
      <c r="G145" s="16"/>
      <c r="H145" s="16">
        <f t="shared" si="2"/>
        <v>1319</v>
      </c>
    </row>
    <row r="146" spans="1:8" ht="47.25" customHeight="1" x14ac:dyDescent="0.25">
      <c r="A146" s="18" t="s">
        <v>61</v>
      </c>
      <c r="B146" s="22" t="s">
        <v>28</v>
      </c>
      <c r="C146" s="15" t="s">
        <v>125</v>
      </c>
      <c r="D146" s="22" t="s">
        <v>62</v>
      </c>
      <c r="E146" s="15"/>
      <c r="F146" s="16">
        <f>F147</f>
        <v>165.2</v>
      </c>
      <c r="G146" s="16"/>
      <c r="H146" s="16">
        <f t="shared" si="2"/>
        <v>165.2</v>
      </c>
    </row>
    <row r="147" spans="1:8" ht="14.25" customHeight="1" x14ac:dyDescent="0.25">
      <c r="A147" s="14" t="s">
        <v>59</v>
      </c>
      <c r="B147" s="22" t="s">
        <v>28</v>
      </c>
      <c r="C147" s="15" t="s">
        <v>125</v>
      </c>
      <c r="D147" s="22" t="s">
        <v>63</v>
      </c>
      <c r="E147" s="22"/>
      <c r="F147" s="16">
        <f>F148</f>
        <v>165.2</v>
      </c>
      <c r="G147" s="16"/>
      <c r="H147" s="16">
        <f t="shared" si="2"/>
        <v>165.2</v>
      </c>
    </row>
    <row r="148" spans="1:8" ht="14.25" customHeight="1" x14ac:dyDescent="0.25">
      <c r="A148" s="14" t="s">
        <v>64</v>
      </c>
      <c r="B148" s="22" t="s">
        <v>28</v>
      </c>
      <c r="C148" s="15" t="s">
        <v>125</v>
      </c>
      <c r="D148" s="22" t="s">
        <v>65</v>
      </c>
      <c r="E148" s="22"/>
      <c r="F148" s="16">
        <f>F149++F150+F151</f>
        <v>165.2</v>
      </c>
      <c r="G148" s="16"/>
      <c r="H148" s="16">
        <f t="shared" si="2"/>
        <v>165.2</v>
      </c>
    </row>
    <row r="149" spans="1:8" ht="28.5" hidden="1" customHeight="1" x14ac:dyDescent="0.25">
      <c r="A149" s="18" t="s">
        <v>31</v>
      </c>
      <c r="B149" s="22" t="s">
        <v>28</v>
      </c>
      <c r="C149" s="15" t="s">
        <v>125</v>
      </c>
      <c r="D149" s="22" t="s">
        <v>65</v>
      </c>
      <c r="E149" s="22" t="s">
        <v>32</v>
      </c>
      <c r="F149" s="16"/>
      <c r="G149" s="16"/>
      <c r="H149" s="16">
        <f t="shared" si="2"/>
        <v>0</v>
      </c>
    </row>
    <row r="150" spans="1:8" ht="28.5" customHeight="1" x14ac:dyDescent="0.25">
      <c r="A150" s="14" t="s">
        <v>94</v>
      </c>
      <c r="B150" s="22" t="s">
        <v>28</v>
      </c>
      <c r="C150" s="15" t="s">
        <v>125</v>
      </c>
      <c r="D150" s="22" t="s">
        <v>65</v>
      </c>
      <c r="E150" s="22" t="s">
        <v>95</v>
      </c>
      <c r="F150" s="16">
        <v>5.2</v>
      </c>
      <c r="G150" s="16"/>
      <c r="H150" s="16">
        <f t="shared" si="2"/>
        <v>5.2</v>
      </c>
    </row>
    <row r="151" spans="1:8" ht="15.75" customHeight="1" x14ac:dyDescent="0.25">
      <c r="A151" s="24" t="s">
        <v>129</v>
      </c>
      <c r="B151" s="22" t="s">
        <v>28</v>
      </c>
      <c r="C151" s="15" t="s">
        <v>125</v>
      </c>
      <c r="D151" s="22" t="s">
        <v>65</v>
      </c>
      <c r="E151" s="22" t="s">
        <v>130</v>
      </c>
      <c r="F151" s="31">
        <v>160</v>
      </c>
      <c r="G151" s="16"/>
      <c r="H151" s="16">
        <f t="shared" si="2"/>
        <v>160</v>
      </c>
    </row>
    <row r="152" spans="1:8" ht="42" customHeight="1" x14ac:dyDescent="0.25">
      <c r="A152" s="13" t="s">
        <v>133</v>
      </c>
      <c r="B152" s="10" t="s">
        <v>28</v>
      </c>
      <c r="C152" s="10" t="s">
        <v>134</v>
      </c>
      <c r="D152" s="15"/>
      <c r="E152" s="15"/>
      <c r="F152" s="11">
        <f>F162+F165+F169+F172+F159+F178+F156+F153+F175</f>
        <v>215.1</v>
      </c>
      <c r="G152" s="11"/>
      <c r="H152" s="11">
        <f t="shared" si="1"/>
        <v>215.1</v>
      </c>
    </row>
    <row r="153" spans="1:8" ht="63.75" customHeight="1" x14ac:dyDescent="0.25">
      <c r="A153" s="14" t="s">
        <v>135</v>
      </c>
      <c r="B153" s="15" t="s">
        <v>28</v>
      </c>
      <c r="C153" s="15" t="s">
        <v>134</v>
      </c>
      <c r="D153" s="15" t="s">
        <v>136</v>
      </c>
      <c r="E153" s="15"/>
      <c r="F153" s="16">
        <f>F154</f>
        <v>15</v>
      </c>
      <c r="G153" s="16"/>
      <c r="H153" s="16">
        <f t="shared" si="1"/>
        <v>15</v>
      </c>
    </row>
    <row r="154" spans="1:8" ht="27.75" customHeight="1" x14ac:dyDescent="0.25">
      <c r="A154" s="24" t="s">
        <v>87</v>
      </c>
      <c r="B154" s="15" t="s">
        <v>28</v>
      </c>
      <c r="C154" s="15" t="s">
        <v>134</v>
      </c>
      <c r="D154" s="15" t="s">
        <v>137</v>
      </c>
      <c r="E154" s="15"/>
      <c r="F154" s="16">
        <f>F155</f>
        <v>15</v>
      </c>
      <c r="G154" s="16"/>
      <c r="H154" s="16">
        <f t="shared" si="1"/>
        <v>15</v>
      </c>
    </row>
    <row r="155" spans="1:8" ht="27.75" customHeight="1" x14ac:dyDescent="0.25">
      <c r="A155" s="18" t="s">
        <v>31</v>
      </c>
      <c r="B155" s="15" t="s">
        <v>28</v>
      </c>
      <c r="C155" s="15" t="s">
        <v>134</v>
      </c>
      <c r="D155" s="15" t="s">
        <v>137</v>
      </c>
      <c r="E155" s="15" t="s">
        <v>32</v>
      </c>
      <c r="F155" s="16">
        <v>15</v>
      </c>
      <c r="G155" s="16"/>
      <c r="H155" s="16">
        <f t="shared" si="1"/>
        <v>15</v>
      </c>
    </row>
    <row r="156" spans="1:8" ht="42" customHeight="1" x14ac:dyDescent="0.25">
      <c r="A156" s="14" t="s">
        <v>138</v>
      </c>
      <c r="B156" s="15" t="s">
        <v>28</v>
      </c>
      <c r="C156" s="15" t="s">
        <v>134</v>
      </c>
      <c r="D156" s="15" t="s">
        <v>139</v>
      </c>
      <c r="E156" s="15"/>
      <c r="F156" s="16">
        <f>F157</f>
        <v>15</v>
      </c>
      <c r="G156" s="16"/>
      <c r="H156" s="16">
        <f t="shared" si="1"/>
        <v>15</v>
      </c>
    </row>
    <row r="157" spans="1:8" ht="27" customHeight="1" x14ac:dyDescent="0.25">
      <c r="A157" s="24" t="s">
        <v>87</v>
      </c>
      <c r="B157" s="15" t="s">
        <v>28</v>
      </c>
      <c r="C157" s="15" t="s">
        <v>134</v>
      </c>
      <c r="D157" s="15" t="s">
        <v>140</v>
      </c>
      <c r="E157" s="15"/>
      <c r="F157" s="16">
        <f>F158</f>
        <v>15</v>
      </c>
      <c r="G157" s="16"/>
      <c r="H157" s="16">
        <f t="shared" si="1"/>
        <v>15</v>
      </c>
    </row>
    <row r="158" spans="1:8" ht="27" customHeight="1" x14ac:dyDescent="0.25">
      <c r="A158" s="18" t="s">
        <v>31</v>
      </c>
      <c r="B158" s="15" t="s">
        <v>28</v>
      </c>
      <c r="C158" s="15" t="s">
        <v>134</v>
      </c>
      <c r="D158" s="15" t="s">
        <v>140</v>
      </c>
      <c r="E158" s="15" t="s">
        <v>32</v>
      </c>
      <c r="F158" s="16">
        <v>15</v>
      </c>
      <c r="G158" s="16"/>
      <c r="H158" s="16">
        <f t="shared" si="1"/>
        <v>15</v>
      </c>
    </row>
    <row r="159" spans="1:8" ht="59.25" customHeight="1" x14ac:dyDescent="0.25">
      <c r="A159" s="14" t="s">
        <v>141</v>
      </c>
      <c r="B159" s="15" t="s">
        <v>28</v>
      </c>
      <c r="C159" s="15" t="s">
        <v>134</v>
      </c>
      <c r="D159" s="15" t="s">
        <v>142</v>
      </c>
      <c r="E159" s="15"/>
      <c r="F159" s="16">
        <f>F160</f>
        <v>20</v>
      </c>
      <c r="G159" s="16"/>
      <c r="H159" s="16">
        <f t="shared" si="1"/>
        <v>20</v>
      </c>
    </row>
    <row r="160" spans="1:8" ht="29.25" customHeight="1" x14ac:dyDescent="0.25">
      <c r="A160" s="24" t="s">
        <v>87</v>
      </c>
      <c r="B160" s="15" t="s">
        <v>28</v>
      </c>
      <c r="C160" s="15" t="s">
        <v>134</v>
      </c>
      <c r="D160" s="15" t="s">
        <v>143</v>
      </c>
      <c r="E160" s="15"/>
      <c r="F160" s="16">
        <f>F161</f>
        <v>20</v>
      </c>
      <c r="G160" s="16"/>
      <c r="H160" s="16">
        <f t="shared" si="1"/>
        <v>20</v>
      </c>
    </row>
    <row r="161" spans="1:8" ht="28.5" customHeight="1" x14ac:dyDescent="0.25">
      <c r="A161" s="18" t="s">
        <v>31</v>
      </c>
      <c r="B161" s="15" t="s">
        <v>28</v>
      </c>
      <c r="C161" s="15" t="s">
        <v>134</v>
      </c>
      <c r="D161" s="15" t="s">
        <v>143</v>
      </c>
      <c r="E161" s="15" t="s">
        <v>32</v>
      </c>
      <c r="F161" s="16">
        <v>20</v>
      </c>
      <c r="G161" s="16"/>
      <c r="H161" s="16">
        <f t="shared" si="1"/>
        <v>20</v>
      </c>
    </row>
    <row r="162" spans="1:8" ht="43.5" customHeight="1" x14ac:dyDescent="0.25">
      <c r="A162" s="14" t="s">
        <v>144</v>
      </c>
      <c r="B162" s="15" t="s">
        <v>28</v>
      </c>
      <c r="C162" s="15" t="s">
        <v>134</v>
      </c>
      <c r="D162" s="15" t="s">
        <v>145</v>
      </c>
      <c r="E162" s="15"/>
      <c r="F162" s="16">
        <f>F163</f>
        <v>15</v>
      </c>
      <c r="G162" s="16"/>
      <c r="H162" s="16">
        <f t="shared" si="1"/>
        <v>15</v>
      </c>
    </row>
    <row r="163" spans="1:8" ht="27.75" customHeight="1" x14ac:dyDescent="0.25">
      <c r="A163" s="24" t="s">
        <v>87</v>
      </c>
      <c r="B163" s="15" t="s">
        <v>28</v>
      </c>
      <c r="C163" s="15" t="s">
        <v>134</v>
      </c>
      <c r="D163" s="15" t="s">
        <v>146</v>
      </c>
      <c r="E163" s="15"/>
      <c r="F163" s="16">
        <f>F164</f>
        <v>15</v>
      </c>
      <c r="G163" s="16"/>
      <c r="H163" s="16">
        <f t="shared" si="1"/>
        <v>15</v>
      </c>
    </row>
    <row r="164" spans="1:8" ht="27.75" customHeight="1" x14ac:dyDescent="0.25">
      <c r="A164" s="18" t="s">
        <v>31</v>
      </c>
      <c r="B164" s="15" t="s">
        <v>28</v>
      </c>
      <c r="C164" s="15" t="s">
        <v>134</v>
      </c>
      <c r="D164" s="15" t="s">
        <v>146</v>
      </c>
      <c r="E164" s="15" t="s">
        <v>32</v>
      </c>
      <c r="F164" s="16">
        <v>15</v>
      </c>
      <c r="G164" s="16"/>
      <c r="H164" s="16">
        <f t="shared" si="1"/>
        <v>15</v>
      </c>
    </row>
    <row r="165" spans="1:8" ht="42.75" customHeight="1" x14ac:dyDescent="0.25">
      <c r="A165" s="14" t="s">
        <v>147</v>
      </c>
      <c r="B165" s="15" t="s">
        <v>28</v>
      </c>
      <c r="C165" s="15" t="s">
        <v>134</v>
      </c>
      <c r="D165" s="15" t="s">
        <v>148</v>
      </c>
      <c r="E165" s="15"/>
      <c r="F165" s="16">
        <f>F166</f>
        <v>30</v>
      </c>
      <c r="G165" s="16"/>
      <c r="H165" s="16">
        <f t="shared" si="1"/>
        <v>30</v>
      </c>
    </row>
    <row r="166" spans="1:8" ht="28.5" customHeight="1" x14ac:dyDescent="0.25">
      <c r="A166" s="24" t="s">
        <v>87</v>
      </c>
      <c r="B166" s="15" t="s">
        <v>28</v>
      </c>
      <c r="C166" s="15" t="s">
        <v>134</v>
      </c>
      <c r="D166" s="15" t="s">
        <v>149</v>
      </c>
      <c r="E166" s="15"/>
      <c r="F166" s="16">
        <f>F167+F168</f>
        <v>30</v>
      </c>
      <c r="G166" s="16"/>
      <c r="H166" s="16">
        <f t="shared" si="1"/>
        <v>30</v>
      </c>
    </row>
    <row r="167" spans="1:8" ht="26.25" customHeight="1" x14ac:dyDescent="0.25">
      <c r="A167" s="18" t="s">
        <v>31</v>
      </c>
      <c r="B167" s="15" t="s">
        <v>28</v>
      </c>
      <c r="C167" s="15" t="s">
        <v>134</v>
      </c>
      <c r="D167" s="15" t="s">
        <v>149</v>
      </c>
      <c r="E167" s="15" t="s">
        <v>32</v>
      </c>
      <c r="F167" s="16">
        <v>11.6</v>
      </c>
      <c r="G167" s="16"/>
      <c r="H167" s="16">
        <f t="shared" si="1"/>
        <v>11.6</v>
      </c>
    </row>
    <row r="168" spans="1:8" ht="30.75" customHeight="1" x14ac:dyDescent="0.25">
      <c r="A168" s="14" t="s">
        <v>94</v>
      </c>
      <c r="B168" s="15" t="s">
        <v>28</v>
      </c>
      <c r="C168" s="15" t="s">
        <v>134</v>
      </c>
      <c r="D168" s="15" t="s">
        <v>149</v>
      </c>
      <c r="E168" s="15" t="s">
        <v>95</v>
      </c>
      <c r="F168" s="16">
        <v>18.399999999999999</v>
      </c>
      <c r="G168" s="16"/>
      <c r="H168" s="16">
        <f t="shared" si="1"/>
        <v>18.399999999999999</v>
      </c>
    </row>
    <row r="169" spans="1:8" ht="43.5" customHeight="1" x14ac:dyDescent="0.25">
      <c r="A169" s="14" t="s">
        <v>150</v>
      </c>
      <c r="B169" s="15" t="s">
        <v>28</v>
      </c>
      <c r="C169" s="15" t="s">
        <v>134</v>
      </c>
      <c r="D169" s="15" t="s">
        <v>151</v>
      </c>
      <c r="E169" s="15"/>
      <c r="F169" s="16">
        <f>F170</f>
        <v>50.1</v>
      </c>
      <c r="G169" s="16"/>
      <c r="H169" s="16">
        <f t="shared" si="1"/>
        <v>50.1</v>
      </c>
    </row>
    <row r="170" spans="1:8" ht="30" customHeight="1" x14ac:dyDescent="0.25">
      <c r="A170" s="24" t="s">
        <v>87</v>
      </c>
      <c r="B170" s="15" t="s">
        <v>28</v>
      </c>
      <c r="C170" s="15" t="s">
        <v>134</v>
      </c>
      <c r="D170" s="15" t="s">
        <v>152</v>
      </c>
      <c r="E170" s="15"/>
      <c r="F170" s="16">
        <f>F171</f>
        <v>50.1</v>
      </c>
      <c r="G170" s="16"/>
      <c r="H170" s="16">
        <f t="shared" si="1"/>
        <v>50.1</v>
      </c>
    </row>
    <row r="171" spans="1:8" ht="30" customHeight="1" x14ac:dyDescent="0.25">
      <c r="A171" s="18" t="s">
        <v>31</v>
      </c>
      <c r="B171" s="15" t="s">
        <v>28</v>
      </c>
      <c r="C171" s="15" t="s">
        <v>134</v>
      </c>
      <c r="D171" s="15" t="s">
        <v>152</v>
      </c>
      <c r="E171" s="15" t="s">
        <v>32</v>
      </c>
      <c r="F171" s="16">
        <v>50.1</v>
      </c>
      <c r="G171" s="16"/>
      <c r="H171" s="16">
        <f t="shared" si="1"/>
        <v>50.1</v>
      </c>
    </row>
    <row r="172" spans="1:8" ht="59.45" hidden="1" customHeight="1" x14ac:dyDescent="0.25">
      <c r="A172" s="18" t="s">
        <v>102</v>
      </c>
      <c r="B172" s="15" t="s">
        <v>28</v>
      </c>
      <c r="C172" s="15" t="s">
        <v>134</v>
      </c>
      <c r="D172" s="15" t="s">
        <v>103</v>
      </c>
      <c r="E172" s="15"/>
      <c r="F172" s="16">
        <f>F173</f>
        <v>0</v>
      </c>
      <c r="G172" s="16"/>
      <c r="H172" s="16">
        <f t="shared" si="1"/>
        <v>0</v>
      </c>
    </row>
    <row r="173" spans="1:8" ht="27.75" hidden="1" customHeight="1" x14ac:dyDescent="0.25">
      <c r="A173" s="24" t="s">
        <v>87</v>
      </c>
      <c r="B173" s="15" t="s">
        <v>28</v>
      </c>
      <c r="C173" s="15" t="s">
        <v>134</v>
      </c>
      <c r="D173" s="15" t="s">
        <v>153</v>
      </c>
      <c r="E173" s="15"/>
      <c r="F173" s="16">
        <f>F174</f>
        <v>0</v>
      </c>
      <c r="G173" s="16"/>
      <c r="H173" s="16">
        <f t="shared" si="1"/>
        <v>0</v>
      </c>
    </row>
    <row r="174" spans="1:8" ht="27.75" hidden="1" customHeight="1" x14ac:dyDescent="0.25">
      <c r="A174" s="18" t="s">
        <v>31</v>
      </c>
      <c r="B174" s="15" t="s">
        <v>28</v>
      </c>
      <c r="C174" s="15" t="s">
        <v>134</v>
      </c>
      <c r="D174" s="15" t="s">
        <v>153</v>
      </c>
      <c r="E174" s="15" t="s">
        <v>32</v>
      </c>
      <c r="F174" s="16"/>
      <c r="G174" s="16"/>
      <c r="H174" s="16">
        <f t="shared" si="1"/>
        <v>0</v>
      </c>
    </row>
    <row r="175" spans="1:8" ht="57.75" customHeight="1" x14ac:dyDescent="0.25">
      <c r="A175" s="14" t="s">
        <v>154</v>
      </c>
      <c r="B175" s="15" t="s">
        <v>28</v>
      </c>
      <c r="C175" s="15" t="s">
        <v>134</v>
      </c>
      <c r="D175" s="15" t="s">
        <v>97</v>
      </c>
      <c r="E175" s="15"/>
      <c r="F175" s="16">
        <f>F176</f>
        <v>19</v>
      </c>
      <c r="G175" s="16"/>
      <c r="H175" s="16">
        <f t="shared" si="1"/>
        <v>19</v>
      </c>
    </row>
    <row r="176" spans="1:8" ht="27.75" customHeight="1" x14ac:dyDescent="0.25">
      <c r="A176" s="24" t="s">
        <v>87</v>
      </c>
      <c r="B176" s="15" t="s">
        <v>28</v>
      </c>
      <c r="C176" s="15" t="s">
        <v>134</v>
      </c>
      <c r="D176" s="15" t="s">
        <v>98</v>
      </c>
      <c r="E176" s="15"/>
      <c r="F176" s="16">
        <f>F177</f>
        <v>19</v>
      </c>
      <c r="G176" s="16"/>
      <c r="H176" s="16">
        <f t="shared" si="1"/>
        <v>19</v>
      </c>
    </row>
    <row r="177" spans="1:8" ht="27.75" customHeight="1" x14ac:dyDescent="0.25">
      <c r="A177" s="18" t="s">
        <v>31</v>
      </c>
      <c r="B177" s="15" t="s">
        <v>28</v>
      </c>
      <c r="C177" s="15" t="s">
        <v>134</v>
      </c>
      <c r="D177" s="15" t="s">
        <v>98</v>
      </c>
      <c r="E177" s="15" t="s">
        <v>32</v>
      </c>
      <c r="F177" s="16">
        <v>19</v>
      </c>
      <c r="G177" s="16"/>
      <c r="H177" s="16">
        <f t="shared" si="1"/>
        <v>19</v>
      </c>
    </row>
    <row r="178" spans="1:8" ht="46.5" customHeight="1" x14ac:dyDescent="0.25">
      <c r="A178" s="24" t="s">
        <v>37</v>
      </c>
      <c r="B178" s="22" t="s">
        <v>28</v>
      </c>
      <c r="C178" s="22" t="s">
        <v>134</v>
      </c>
      <c r="D178" s="15" t="s">
        <v>38</v>
      </c>
      <c r="E178" s="22"/>
      <c r="F178" s="16">
        <f>F179</f>
        <v>51</v>
      </c>
      <c r="G178" s="16"/>
      <c r="H178" s="16">
        <f t="shared" si="1"/>
        <v>51</v>
      </c>
    </row>
    <row r="179" spans="1:8" ht="28.9" customHeight="1" x14ac:dyDescent="0.25">
      <c r="A179" s="14" t="s">
        <v>39</v>
      </c>
      <c r="B179" s="22" t="s">
        <v>28</v>
      </c>
      <c r="C179" s="22" t="s">
        <v>134</v>
      </c>
      <c r="D179" s="15" t="s">
        <v>40</v>
      </c>
      <c r="E179" s="22"/>
      <c r="F179" s="16">
        <f>F180</f>
        <v>51</v>
      </c>
      <c r="G179" s="16"/>
      <c r="H179" s="16">
        <f t="shared" si="1"/>
        <v>51</v>
      </c>
    </row>
    <row r="180" spans="1:8" ht="104.25" customHeight="1" x14ac:dyDescent="0.25">
      <c r="A180" s="14" t="s">
        <v>131</v>
      </c>
      <c r="B180" s="22" t="s">
        <v>28</v>
      </c>
      <c r="C180" s="22" t="s">
        <v>134</v>
      </c>
      <c r="D180" s="15" t="s">
        <v>132</v>
      </c>
      <c r="E180" s="22"/>
      <c r="F180" s="16">
        <f>F181</f>
        <v>51</v>
      </c>
      <c r="G180" s="16"/>
      <c r="H180" s="16">
        <f t="shared" si="1"/>
        <v>51</v>
      </c>
    </row>
    <row r="181" spans="1:8" ht="13.9" customHeight="1" x14ac:dyDescent="0.25">
      <c r="A181" s="24" t="s">
        <v>129</v>
      </c>
      <c r="B181" s="22" t="s">
        <v>28</v>
      </c>
      <c r="C181" s="22" t="s">
        <v>134</v>
      </c>
      <c r="D181" s="15" t="s">
        <v>132</v>
      </c>
      <c r="E181" s="22" t="s">
        <v>130</v>
      </c>
      <c r="F181" s="16">
        <v>51</v>
      </c>
      <c r="G181" s="16"/>
      <c r="H181" s="16">
        <f t="shared" si="1"/>
        <v>51</v>
      </c>
    </row>
    <row r="182" spans="1:8" x14ac:dyDescent="0.25">
      <c r="A182" s="13" t="s">
        <v>155</v>
      </c>
      <c r="B182" s="10" t="s">
        <v>34</v>
      </c>
      <c r="C182" s="10"/>
      <c r="D182" s="10"/>
      <c r="E182" s="10"/>
      <c r="F182" s="11">
        <f>F183+F203+F227+F190+F199</f>
        <v>22330</v>
      </c>
      <c r="G182" s="11">
        <f>G183+G203+G227+G190+G199</f>
        <v>6600.9</v>
      </c>
      <c r="H182" s="11">
        <f t="shared" si="1"/>
        <v>28930.9</v>
      </c>
    </row>
    <row r="183" spans="1:8" ht="12.75" customHeight="1" x14ac:dyDescent="0.25">
      <c r="A183" s="13" t="s">
        <v>156</v>
      </c>
      <c r="B183" s="10" t="s">
        <v>34</v>
      </c>
      <c r="C183" s="10" t="s">
        <v>16</v>
      </c>
      <c r="D183" s="10"/>
      <c r="E183" s="20"/>
      <c r="F183" s="11">
        <f>F186</f>
        <v>100</v>
      </c>
      <c r="G183" s="11"/>
      <c r="H183" s="11">
        <f t="shared" si="1"/>
        <v>100</v>
      </c>
    </row>
    <row r="184" spans="1:8" ht="63" hidden="1" x14ac:dyDescent="0.25">
      <c r="A184" s="14" t="s">
        <v>157</v>
      </c>
      <c r="B184" s="15" t="s">
        <v>34</v>
      </c>
      <c r="C184" s="15" t="s">
        <v>16</v>
      </c>
      <c r="D184" s="15"/>
      <c r="E184" s="15"/>
      <c r="F184" s="16">
        <f>F185</f>
        <v>0</v>
      </c>
      <c r="G184" s="16"/>
      <c r="H184" s="16">
        <f t="shared" si="1"/>
        <v>0</v>
      </c>
    </row>
    <row r="185" spans="1:8" ht="31.5" hidden="1" x14ac:dyDescent="0.25">
      <c r="A185" s="14" t="s">
        <v>123</v>
      </c>
      <c r="B185" s="15" t="s">
        <v>34</v>
      </c>
      <c r="C185" s="15" t="s">
        <v>16</v>
      </c>
      <c r="D185" s="15"/>
      <c r="E185" s="15" t="s">
        <v>32</v>
      </c>
      <c r="F185" s="16"/>
      <c r="G185" s="16"/>
      <c r="H185" s="16">
        <f t="shared" si="1"/>
        <v>0</v>
      </c>
    </row>
    <row r="186" spans="1:8" ht="44.25" customHeight="1" x14ac:dyDescent="0.25">
      <c r="A186" s="24" t="s">
        <v>158</v>
      </c>
      <c r="B186" s="15" t="s">
        <v>34</v>
      </c>
      <c r="C186" s="15" t="s">
        <v>16</v>
      </c>
      <c r="D186" s="15" t="s">
        <v>159</v>
      </c>
      <c r="E186" s="15"/>
      <c r="F186" s="16">
        <f>F187</f>
        <v>100</v>
      </c>
      <c r="G186" s="16"/>
      <c r="H186" s="16">
        <f t="shared" si="1"/>
        <v>100</v>
      </c>
    </row>
    <row r="187" spans="1:8" ht="27.75" customHeight="1" x14ac:dyDescent="0.25">
      <c r="A187" s="24" t="s">
        <v>87</v>
      </c>
      <c r="B187" s="15" t="s">
        <v>34</v>
      </c>
      <c r="C187" s="15" t="s">
        <v>16</v>
      </c>
      <c r="D187" s="15" t="s">
        <v>160</v>
      </c>
      <c r="E187" s="15"/>
      <c r="F187" s="16">
        <f>F188+F189</f>
        <v>100</v>
      </c>
      <c r="G187" s="16"/>
      <c r="H187" s="16">
        <f t="shared" si="1"/>
        <v>100</v>
      </c>
    </row>
    <row r="188" spans="1:8" ht="75.599999999999994" hidden="1" customHeight="1" x14ac:dyDescent="0.25">
      <c r="A188" s="14" t="s">
        <v>25</v>
      </c>
      <c r="B188" s="15" t="s">
        <v>34</v>
      </c>
      <c r="C188" s="15" t="s">
        <v>16</v>
      </c>
      <c r="D188" s="15" t="s">
        <v>160</v>
      </c>
      <c r="E188" s="15" t="s">
        <v>26</v>
      </c>
      <c r="F188" s="16"/>
      <c r="G188" s="16"/>
      <c r="H188" s="16">
        <f t="shared" si="1"/>
        <v>0</v>
      </c>
    </row>
    <row r="189" spans="1:8" ht="12.75" customHeight="1" x14ac:dyDescent="0.25">
      <c r="A189" s="14" t="s">
        <v>83</v>
      </c>
      <c r="B189" s="15" t="s">
        <v>34</v>
      </c>
      <c r="C189" s="15" t="s">
        <v>16</v>
      </c>
      <c r="D189" s="15" t="s">
        <v>160</v>
      </c>
      <c r="E189" s="15" t="s">
        <v>84</v>
      </c>
      <c r="F189" s="16">
        <v>100</v>
      </c>
      <c r="G189" s="16"/>
      <c r="H189" s="16">
        <f t="shared" si="1"/>
        <v>100</v>
      </c>
    </row>
    <row r="190" spans="1:8" ht="13.5" customHeight="1" x14ac:dyDescent="0.25">
      <c r="A190" s="13" t="s">
        <v>161</v>
      </c>
      <c r="B190" s="10" t="s">
        <v>34</v>
      </c>
      <c r="C190" s="10" t="s">
        <v>44</v>
      </c>
      <c r="D190" s="10"/>
      <c r="E190" s="26"/>
      <c r="F190" s="11">
        <f>F195+F191</f>
        <v>67.5</v>
      </c>
      <c r="G190" s="11">
        <f>G195+G191</f>
        <v>635</v>
      </c>
      <c r="H190" s="11">
        <f t="shared" si="1"/>
        <v>702.5</v>
      </c>
    </row>
    <row r="191" spans="1:8" ht="73.5" customHeight="1" x14ac:dyDescent="0.25">
      <c r="A191" s="14" t="s">
        <v>162</v>
      </c>
      <c r="B191" s="15" t="s">
        <v>34</v>
      </c>
      <c r="C191" s="15" t="s">
        <v>44</v>
      </c>
      <c r="D191" s="15" t="s">
        <v>163</v>
      </c>
      <c r="E191" s="22"/>
      <c r="F191" s="16">
        <f>F192</f>
        <v>67.5</v>
      </c>
      <c r="G191" s="16"/>
      <c r="H191" s="16">
        <f t="shared" si="1"/>
        <v>67.5</v>
      </c>
    </row>
    <row r="192" spans="1:8" ht="27" customHeight="1" x14ac:dyDescent="0.25">
      <c r="A192" s="24" t="s">
        <v>87</v>
      </c>
      <c r="B192" s="15" t="s">
        <v>34</v>
      </c>
      <c r="C192" s="15" t="s">
        <v>44</v>
      </c>
      <c r="D192" s="15" t="s">
        <v>164</v>
      </c>
      <c r="E192" s="22"/>
      <c r="F192" s="16">
        <f>F193+F194</f>
        <v>67.5</v>
      </c>
      <c r="G192" s="16"/>
      <c r="H192" s="16">
        <f t="shared" si="1"/>
        <v>67.5</v>
      </c>
    </row>
    <row r="193" spans="1:8" ht="26.25" customHeight="1" x14ac:dyDescent="0.25">
      <c r="A193" s="18" t="s">
        <v>31</v>
      </c>
      <c r="B193" s="15" t="s">
        <v>34</v>
      </c>
      <c r="C193" s="15" t="s">
        <v>44</v>
      </c>
      <c r="D193" s="15" t="s">
        <v>164</v>
      </c>
      <c r="E193" s="22" t="s">
        <v>32</v>
      </c>
      <c r="F193" s="16">
        <v>10</v>
      </c>
      <c r="G193" s="16"/>
      <c r="H193" s="16">
        <f t="shared" si="1"/>
        <v>10</v>
      </c>
    </row>
    <row r="194" spans="1:8" ht="27.75" customHeight="1" x14ac:dyDescent="0.25">
      <c r="A194" s="14" t="s">
        <v>94</v>
      </c>
      <c r="B194" s="15" t="s">
        <v>34</v>
      </c>
      <c r="C194" s="15" t="s">
        <v>44</v>
      </c>
      <c r="D194" s="15" t="s">
        <v>164</v>
      </c>
      <c r="E194" s="22" t="s">
        <v>95</v>
      </c>
      <c r="F194" s="16">
        <v>57.5</v>
      </c>
      <c r="G194" s="16"/>
      <c r="H194" s="16">
        <f t="shared" si="1"/>
        <v>57.5</v>
      </c>
    </row>
    <row r="195" spans="1:8" ht="28.5" customHeight="1" x14ac:dyDescent="0.25">
      <c r="A195" s="14" t="s">
        <v>165</v>
      </c>
      <c r="B195" s="15" t="s">
        <v>34</v>
      </c>
      <c r="C195" s="15" t="s">
        <v>44</v>
      </c>
      <c r="D195" s="15" t="s">
        <v>166</v>
      </c>
      <c r="E195" s="22"/>
      <c r="F195" s="16"/>
      <c r="G195" s="16">
        <f>G196</f>
        <v>635</v>
      </c>
      <c r="H195" s="16">
        <f t="shared" si="1"/>
        <v>635</v>
      </c>
    </row>
    <row r="196" spans="1:8" ht="14.25" customHeight="1" x14ac:dyDescent="0.25">
      <c r="A196" s="14" t="s">
        <v>167</v>
      </c>
      <c r="B196" s="15" t="s">
        <v>34</v>
      </c>
      <c r="C196" s="15" t="s">
        <v>44</v>
      </c>
      <c r="D196" s="15" t="s">
        <v>168</v>
      </c>
      <c r="E196" s="15"/>
      <c r="F196" s="16"/>
      <c r="G196" s="16">
        <f>G197</f>
        <v>635</v>
      </c>
      <c r="H196" s="16">
        <f t="shared" si="1"/>
        <v>635</v>
      </c>
    </row>
    <row r="197" spans="1:8" ht="13.5" customHeight="1" x14ac:dyDescent="0.25">
      <c r="A197" s="14" t="s">
        <v>169</v>
      </c>
      <c r="B197" s="15" t="s">
        <v>34</v>
      </c>
      <c r="C197" s="15" t="s">
        <v>44</v>
      </c>
      <c r="D197" s="15" t="s">
        <v>170</v>
      </c>
      <c r="E197" s="15"/>
      <c r="F197" s="16"/>
      <c r="G197" s="16">
        <f>G198</f>
        <v>635</v>
      </c>
      <c r="H197" s="16">
        <f t="shared" si="1"/>
        <v>635</v>
      </c>
    </row>
    <row r="198" spans="1:8" ht="27" customHeight="1" x14ac:dyDescent="0.25">
      <c r="A198" s="18" t="s">
        <v>31</v>
      </c>
      <c r="B198" s="15" t="s">
        <v>34</v>
      </c>
      <c r="C198" s="15" t="s">
        <v>44</v>
      </c>
      <c r="D198" s="15" t="s">
        <v>170</v>
      </c>
      <c r="E198" s="15" t="s">
        <v>32</v>
      </c>
      <c r="F198" s="16"/>
      <c r="G198" s="16">
        <v>635</v>
      </c>
      <c r="H198" s="16">
        <f t="shared" si="1"/>
        <v>635</v>
      </c>
    </row>
    <row r="199" spans="1:8" ht="13.5" customHeight="1" x14ac:dyDescent="0.25">
      <c r="A199" s="27" t="s">
        <v>171</v>
      </c>
      <c r="B199" s="10" t="s">
        <v>34</v>
      </c>
      <c r="C199" s="10" t="s">
        <v>172</v>
      </c>
      <c r="D199" s="10"/>
      <c r="E199" s="10"/>
      <c r="F199" s="11">
        <f>F200</f>
        <v>1</v>
      </c>
      <c r="G199" s="11"/>
      <c r="H199" s="11">
        <f t="shared" si="1"/>
        <v>1</v>
      </c>
    </row>
    <row r="200" spans="1:8" ht="44.25" customHeight="1" x14ac:dyDescent="0.25">
      <c r="A200" s="18" t="s">
        <v>173</v>
      </c>
      <c r="B200" s="15" t="s">
        <v>34</v>
      </c>
      <c r="C200" s="15" t="s">
        <v>172</v>
      </c>
      <c r="D200" s="15" t="s">
        <v>174</v>
      </c>
      <c r="E200" s="15"/>
      <c r="F200" s="16">
        <f>F201</f>
        <v>1</v>
      </c>
      <c r="G200" s="16"/>
      <c r="H200" s="16">
        <f t="shared" si="1"/>
        <v>1</v>
      </c>
    </row>
    <row r="201" spans="1:8" ht="27" customHeight="1" x14ac:dyDescent="0.25">
      <c r="A201" s="18" t="s">
        <v>87</v>
      </c>
      <c r="B201" s="15" t="s">
        <v>34</v>
      </c>
      <c r="C201" s="15" t="s">
        <v>172</v>
      </c>
      <c r="D201" s="15" t="s">
        <v>175</v>
      </c>
      <c r="E201" s="15"/>
      <c r="F201" s="16">
        <f>F202</f>
        <v>1</v>
      </c>
      <c r="G201" s="16"/>
      <c r="H201" s="16">
        <f t="shared" si="1"/>
        <v>1</v>
      </c>
    </row>
    <row r="202" spans="1:8" ht="27.75" customHeight="1" x14ac:dyDescent="0.25">
      <c r="A202" s="18" t="s">
        <v>31</v>
      </c>
      <c r="B202" s="15" t="s">
        <v>34</v>
      </c>
      <c r="C202" s="15" t="s">
        <v>172</v>
      </c>
      <c r="D202" s="15" t="s">
        <v>175</v>
      </c>
      <c r="E202" s="15" t="s">
        <v>32</v>
      </c>
      <c r="F202" s="16">
        <v>1</v>
      </c>
      <c r="G202" s="16"/>
      <c r="H202" s="16">
        <f t="shared" si="1"/>
        <v>1</v>
      </c>
    </row>
    <row r="203" spans="1:8" ht="13.5" customHeight="1" x14ac:dyDescent="0.25">
      <c r="A203" s="13" t="s">
        <v>176</v>
      </c>
      <c r="B203" s="10" t="s">
        <v>34</v>
      </c>
      <c r="C203" s="10" t="s">
        <v>120</v>
      </c>
      <c r="D203" s="10"/>
      <c r="E203" s="10"/>
      <c r="F203" s="11">
        <f>F214+F204+F223</f>
        <v>21348.9</v>
      </c>
      <c r="G203" s="11">
        <f>G214+G204+G223</f>
        <v>5965.9</v>
      </c>
      <c r="H203" s="11">
        <f t="shared" si="1"/>
        <v>27314.800000000003</v>
      </c>
    </row>
    <row r="204" spans="1:8" ht="45" customHeight="1" x14ac:dyDescent="0.25">
      <c r="A204" s="14" t="s">
        <v>177</v>
      </c>
      <c r="B204" s="15" t="s">
        <v>34</v>
      </c>
      <c r="C204" s="15" t="s">
        <v>120</v>
      </c>
      <c r="D204" s="15" t="s">
        <v>178</v>
      </c>
      <c r="E204" s="15"/>
      <c r="F204" s="16">
        <f>F205+F212+F208+F210</f>
        <v>5879.2</v>
      </c>
      <c r="G204" s="16">
        <f>G205+G212+G208+G210</f>
        <v>3558.9</v>
      </c>
      <c r="H204" s="16">
        <f t="shared" si="1"/>
        <v>9438.1</v>
      </c>
    </row>
    <row r="205" spans="1:8" ht="30" customHeight="1" x14ac:dyDescent="0.25">
      <c r="A205" s="24" t="s">
        <v>87</v>
      </c>
      <c r="B205" s="15" t="s">
        <v>34</v>
      </c>
      <c r="C205" s="15" t="s">
        <v>120</v>
      </c>
      <c r="D205" s="15" t="s">
        <v>179</v>
      </c>
      <c r="E205" s="15"/>
      <c r="F205" s="16">
        <f>F206+F207</f>
        <v>4533.3999999999996</v>
      </c>
      <c r="G205" s="16"/>
      <c r="H205" s="16">
        <f t="shared" si="1"/>
        <v>4533.3999999999996</v>
      </c>
    </row>
    <row r="206" spans="1:8" ht="29.25" customHeight="1" x14ac:dyDescent="0.25">
      <c r="A206" s="18" t="s">
        <v>31</v>
      </c>
      <c r="B206" s="15" t="s">
        <v>34</v>
      </c>
      <c r="C206" s="15" t="s">
        <v>120</v>
      </c>
      <c r="D206" s="15" t="s">
        <v>179</v>
      </c>
      <c r="E206" s="15" t="s">
        <v>32</v>
      </c>
      <c r="F206" s="16">
        <v>3697</v>
      </c>
      <c r="G206" s="16"/>
      <c r="H206" s="16">
        <f t="shared" si="1"/>
        <v>3697</v>
      </c>
    </row>
    <row r="207" spans="1:8" ht="17.25" customHeight="1" x14ac:dyDescent="0.25">
      <c r="A207" s="14" t="s">
        <v>129</v>
      </c>
      <c r="B207" s="15" t="s">
        <v>34</v>
      </c>
      <c r="C207" s="15" t="s">
        <v>120</v>
      </c>
      <c r="D207" s="15" t="s">
        <v>179</v>
      </c>
      <c r="E207" s="15" t="s">
        <v>130</v>
      </c>
      <c r="F207" s="16">
        <v>836.4</v>
      </c>
      <c r="G207" s="16"/>
      <c r="H207" s="16">
        <f t="shared" si="1"/>
        <v>836.4</v>
      </c>
    </row>
    <row r="208" spans="1:8" ht="17.25" customHeight="1" x14ac:dyDescent="0.25">
      <c r="A208" s="14" t="s">
        <v>572</v>
      </c>
      <c r="B208" s="15" t="s">
        <v>34</v>
      </c>
      <c r="C208" s="15" t="s">
        <v>120</v>
      </c>
      <c r="D208" s="15" t="s">
        <v>577</v>
      </c>
      <c r="E208" s="15"/>
      <c r="F208" s="16">
        <f>F209</f>
        <v>644.70000000000005</v>
      </c>
      <c r="G208" s="16">
        <f>G209</f>
        <v>1300</v>
      </c>
      <c r="H208" s="16">
        <f t="shared" si="1"/>
        <v>1944.7</v>
      </c>
    </row>
    <row r="209" spans="1:8" ht="16.5" customHeight="1" x14ac:dyDescent="0.25">
      <c r="A209" s="14" t="s">
        <v>129</v>
      </c>
      <c r="B209" s="15" t="s">
        <v>34</v>
      </c>
      <c r="C209" s="15" t="s">
        <v>120</v>
      </c>
      <c r="D209" s="15" t="s">
        <v>577</v>
      </c>
      <c r="E209" s="15" t="s">
        <v>130</v>
      </c>
      <c r="F209" s="16">
        <v>644.70000000000005</v>
      </c>
      <c r="G209" s="16">
        <v>1300</v>
      </c>
      <c r="H209" s="16">
        <f t="shared" si="1"/>
        <v>1944.7</v>
      </c>
    </row>
    <row r="210" spans="1:8" ht="17.25" customHeight="1" x14ac:dyDescent="0.25">
      <c r="A210" s="14" t="s">
        <v>574</v>
      </c>
      <c r="B210" s="15" t="s">
        <v>34</v>
      </c>
      <c r="C210" s="15" t="s">
        <v>120</v>
      </c>
      <c r="D210" s="15" t="s">
        <v>573</v>
      </c>
      <c r="E210" s="15"/>
      <c r="F210" s="16">
        <f>F211</f>
        <v>335.1</v>
      </c>
      <c r="G210" s="16">
        <f>G211</f>
        <v>1088.9000000000001</v>
      </c>
      <c r="H210" s="16">
        <f t="shared" si="1"/>
        <v>1424</v>
      </c>
    </row>
    <row r="211" spans="1:8" ht="15" customHeight="1" x14ac:dyDescent="0.25">
      <c r="A211" s="14" t="s">
        <v>129</v>
      </c>
      <c r="B211" s="15" t="s">
        <v>34</v>
      </c>
      <c r="C211" s="15" t="s">
        <v>120</v>
      </c>
      <c r="D211" s="15" t="s">
        <v>573</v>
      </c>
      <c r="E211" s="15" t="s">
        <v>130</v>
      </c>
      <c r="F211" s="16">
        <v>335.1</v>
      </c>
      <c r="G211" s="16">
        <v>1088.9000000000001</v>
      </c>
      <c r="H211" s="16">
        <f t="shared" si="1"/>
        <v>1424</v>
      </c>
    </row>
    <row r="212" spans="1:8" ht="28.5" customHeight="1" x14ac:dyDescent="0.25">
      <c r="A212" s="18" t="s">
        <v>575</v>
      </c>
      <c r="B212" s="15" t="s">
        <v>34</v>
      </c>
      <c r="C212" s="15" t="s">
        <v>120</v>
      </c>
      <c r="D212" s="15" t="s">
        <v>576</v>
      </c>
      <c r="E212" s="15"/>
      <c r="F212" s="16">
        <f>F213</f>
        <v>366</v>
      </c>
      <c r="G212" s="16">
        <f>G213</f>
        <v>1170</v>
      </c>
      <c r="H212" s="16">
        <f t="shared" si="1"/>
        <v>1536</v>
      </c>
    </row>
    <row r="213" spans="1:8" ht="14.25" customHeight="1" x14ac:dyDescent="0.25">
      <c r="A213" s="14" t="s">
        <v>129</v>
      </c>
      <c r="B213" s="15" t="s">
        <v>34</v>
      </c>
      <c r="C213" s="15" t="s">
        <v>120</v>
      </c>
      <c r="D213" s="15" t="s">
        <v>576</v>
      </c>
      <c r="E213" s="15" t="s">
        <v>130</v>
      </c>
      <c r="F213" s="16">
        <v>366</v>
      </c>
      <c r="G213" s="16">
        <v>1170</v>
      </c>
      <c r="H213" s="16">
        <f t="shared" si="1"/>
        <v>1536</v>
      </c>
    </row>
    <row r="214" spans="1:8" ht="28.5" customHeight="1" x14ac:dyDescent="0.25">
      <c r="A214" s="14" t="s">
        <v>165</v>
      </c>
      <c r="B214" s="15" t="s">
        <v>34</v>
      </c>
      <c r="C214" s="15" t="s">
        <v>120</v>
      </c>
      <c r="D214" s="15" t="s">
        <v>166</v>
      </c>
      <c r="E214" s="15"/>
      <c r="F214" s="16">
        <f>F215</f>
        <v>13817.2</v>
      </c>
      <c r="G214" s="16">
        <f>G215</f>
        <v>2407</v>
      </c>
      <c r="H214" s="16">
        <f t="shared" si="1"/>
        <v>16224.2</v>
      </c>
    </row>
    <row r="215" spans="1:8" ht="29.25" customHeight="1" x14ac:dyDescent="0.25">
      <c r="A215" s="17" t="s">
        <v>180</v>
      </c>
      <c r="B215" s="15" t="s">
        <v>34</v>
      </c>
      <c r="C215" s="15" t="s">
        <v>120</v>
      </c>
      <c r="D215" s="15" t="s">
        <v>181</v>
      </c>
      <c r="E215" s="15"/>
      <c r="F215" s="16">
        <f>F219+F221+F216</f>
        <v>13817.2</v>
      </c>
      <c r="G215" s="16">
        <f>G219+G221</f>
        <v>2407</v>
      </c>
      <c r="H215" s="16">
        <f t="shared" si="1"/>
        <v>16224.2</v>
      </c>
    </row>
    <row r="216" spans="1:8" ht="42.75" customHeight="1" x14ac:dyDescent="0.25">
      <c r="A216" s="17" t="s">
        <v>182</v>
      </c>
      <c r="B216" s="15" t="s">
        <v>34</v>
      </c>
      <c r="C216" s="15" t="s">
        <v>120</v>
      </c>
      <c r="D216" s="15" t="s">
        <v>183</v>
      </c>
      <c r="E216" s="15"/>
      <c r="F216" s="16">
        <f>F218+F217</f>
        <v>13705.1</v>
      </c>
      <c r="G216" s="16"/>
      <c r="H216" s="16">
        <f t="shared" si="1"/>
        <v>13705.1</v>
      </c>
    </row>
    <row r="217" spans="1:8" ht="15" customHeight="1" x14ac:dyDescent="0.25">
      <c r="A217" s="24" t="s">
        <v>129</v>
      </c>
      <c r="B217" s="15" t="s">
        <v>34</v>
      </c>
      <c r="C217" s="15" t="s">
        <v>120</v>
      </c>
      <c r="D217" s="15" t="s">
        <v>183</v>
      </c>
      <c r="E217" s="15" t="s">
        <v>130</v>
      </c>
      <c r="F217" s="16">
        <v>8785.1</v>
      </c>
      <c r="G217" s="16"/>
      <c r="H217" s="16">
        <f t="shared" si="1"/>
        <v>8785.1</v>
      </c>
    </row>
    <row r="218" spans="1:8" ht="15" customHeight="1" x14ac:dyDescent="0.25">
      <c r="A218" s="14" t="s">
        <v>83</v>
      </c>
      <c r="B218" s="15" t="s">
        <v>34</v>
      </c>
      <c r="C218" s="15" t="s">
        <v>120</v>
      </c>
      <c r="D218" s="15" t="s">
        <v>183</v>
      </c>
      <c r="E218" s="15" t="s">
        <v>84</v>
      </c>
      <c r="F218" s="16">
        <v>4920</v>
      </c>
      <c r="G218" s="16"/>
      <c r="H218" s="16">
        <f t="shared" si="1"/>
        <v>4920</v>
      </c>
    </row>
    <row r="219" spans="1:8" ht="43.5" customHeight="1" x14ac:dyDescent="0.25">
      <c r="A219" s="17" t="s">
        <v>184</v>
      </c>
      <c r="B219" s="15" t="s">
        <v>34</v>
      </c>
      <c r="C219" s="15" t="s">
        <v>120</v>
      </c>
      <c r="D219" s="15" t="s">
        <v>185</v>
      </c>
      <c r="E219" s="15"/>
      <c r="F219" s="16">
        <f>F220</f>
        <v>87.8</v>
      </c>
      <c r="G219" s="16"/>
      <c r="H219" s="16">
        <f t="shared" si="1"/>
        <v>87.8</v>
      </c>
    </row>
    <row r="220" spans="1:8" ht="27" customHeight="1" x14ac:dyDescent="0.25">
      <c r="A220" s="18" t="s">
        <v>31</v>
      </c>
      <c r="B220" s="15" t="s">
        <v>34</v>
      </c>
      <c r="C220" s="15" t="s">
        <v>120</v>
      </c>
      <c r="D220" s="15" t="s">
        <v>185</v>
      </c>
      <c r="E220" s="15" t="s">
        <v>32</v>
      </c>
      <c r="F220" s="16">
        <v>87.8</v>
      </c>
      <c r="G220" s="16"/>
      <c r="H220" s="16">
        <f t="shared" si="1"/>
        <v>87.8</v>
      </c>
    </row>
    <row r="221" spans="1:8" ht="29.25" customHeight="1" x14ac:dyDescent="0.25">
      <c r="A221" s="14" t="s">
        <v>186</v>
      </c>
      <c r="B221" s="15" t="s">
        <v>34</v>
      </c>
      <c r="C221" s="15" t="s">
        <v>120</v>
      </c>
      <c r="D221" s="15" t="s">
        <v>187</v>
      </c>
      <c r="E221" s="15"/>
      <c r="F221" s="16">
        <f>F222</f>
        <v>24.3</v>
      </c>
      <c r="G221" s="16">
        <f>G222</f>
        <v>2407</v>
      </c>
      <c r="H221" s="16">
        <f t="shared" si="1"/>
        <v>2431.3000000000002</v>
      </c>
    </row>
    <row r="222" spans="1:8" ht="27" customHeight="1" x14ac:dyDescent="0.25">
      <c r="A222" s="18" t="s">
        <v>31</v>
      </c>
      <c r="B222" s="15" t="s">
        <v>34</v>
      </c>
      <c r="C222" s="15" t="s">
        <v>120</v>
      </c>
      <c r="D222" s="15" t="s">
        <v>187</v>
      </c>
      <c r="E222" s="15" t="s">
        <v>32</v>
      </c>
      <c r="F222" s="16">
        <v>24.3</v>
      </c>
      <c r="G222" s="16">
        <v>2407</v>
      </c>
      <c r="H222" s="16">
        <f t="shared" si="1"/>
        <v>2431.3000000000002</v>
      </c>
    </row>
    <row r="223" spans="1:8" ht="44.45" customHeight="1" x14ac:dyDescent="0.25">
      <c r="A223" s="24" t="s">
        <v>37</v>
      </c>
      <c r="B223" s="15" t="s">
        <v>34</v>
      </c>
      <c r="C223" s="15" t="s">
        <v>120</v>
      </c>
      <c r="D223" s="15" t="s">
        <v>38</v>
      </c>
      <c r="E223" s="22"/>
      <c r="F223" s="16">
        <f>F224</f>
        <v>1652.5</v>
      </c>
      <c r="G223" s="16"/>
      <c r="H223" s="16">
        <f t="shared" si="1"/>
        <v>1652.5</v>
      </c>
    </row>
    <row r="224" spans="1:8" ht="27" customHeight="1" x14ac:dyDescent="0.25">
      <c r="A224" s="14" t="s">
        <v>39</v>
      </c>
      <c r="B224" s="15" t="s">
        <v>34</v>
      </c>
      <c r="C224" s="15" t="s">
        <v>120</v>
      </c>
      <c r="D224" s="15" t="s">
        <v>40</v>
      </c>
      <c r="E224" s="22"/>
      <c r="F224" s="16">
        <f>F225</f>
        <v>1652.5</v>
      </c>
      <c r="G224" s="16"/>
      <c r="H224" s="16">
        <f t="shared" si="1"/>
        <v>1652.5</v>
      </c>
    </row>
    <row r="225" spans="1:8" ht="105.75" customHeight="1" x14ac:dyDescent="0.25">
      <c r="A225" s="14" t="s">
        <v>131</v>
      </c>
      <c r="B225" s="15" t="s">
        <v>34</v>
      </c>
      <c r="C225" s="15" t="s">
        <v>120</v>
      </c>
      <c r="D225" s="15" t="s">
        <v>132</v>
      </c>
      <c r="E225" s="22"/>
      <c r="F225" s="16">
        <f>F226</f>
        <v>1652.5</v>
      </c>
      <c r="G225" s="16"/>
      <c r="H225" s="16">
        <f t="shared" si="1"/>
        <v>1652.5</v>
      </c>
    </row>
    <row r="226" spans="1:8" ht="13.9" customHeight="1" x14ac:dyDescent="0.25">
      <c r="A226" s="24" t="s">
        <v>129</v>
      </c>
      <c r="B226" s="15" t="s">
        <v>34</v>
      </c>
      <c r="C226" s="15" t="s">
        <v>120</v>
      </c>
      <c r="D226" s="15" t="s">
        <v>132</v>
      </c>
      <c r="E226" s="22" t="s">
        <v>130</v>
      </c>
      <c r="F226" s="16">
        <v>1652.5</v>
      </c>
      <c r="G226" s="16"/>
      <c r="H226" s="16">
        <f t="shared" si="1"/>
        <v>1652.5</v>
      </c>
    </row>
    <row r="227" spans="1:8" ht="29.25" customHeight="1" x14ac:dyDescent="0.25">
      <c r="A227" s="13" t="s">
        <v>188</v>
      </c>
      <c r="B227" s="10" t="s">
        <v>34</v>
      </c>
      <c r="C227" s="10" t="s">
        <v>189</v>
      </c>
      <c r="D227" s="10"/>
      <c r="E227" s="10"/>
      <c r="F227" s="11">
        <f>F228+F235+F238+F231</f>
        <v>812.6</v>
      </c>
      <c r="G227" s="11"/>
      <c r="H227" s="11">
        <f t="shared" si="1"/>
        <v>812.6</v>
      </c>
    </row>
    <row r="228" spans="1:8" ht="60" customHeight="1" x14ac:dyDescent="0.25">
      <c r="A228" s="14" t="s">
        <v>190</v>
      </c>
      <c r="B228" s="15" t="s">
        <v>34</v>
      </c>
      <c r="C228" s="15" t="s">
        <v>189</v>
      </c>
      <c r="D228" s="15" t="s">
        <v>191</v>
      </c>
      <c r="E228" s="15"/>
      <c r="F228" s="16">
        <f>F229</f>
        <v>15</v>
      </c>
      <c r="G228" s="16"/>
      <c r="H228" s="16">
        <f t="shared" si="1"/>
        <v>15</v>
      </c>
    </row>
    <row r="229" spans="1:8" ht="27.75" customHeight="1" x14ac:dyDescent="0.25">
      <c r="A229" s="24" t="s">
        <v>87</v>
      </c>
      <c r="B229" s="15" t="s">
        <v>34</v>
      </c>
      <c r="C229" s="15" t="s">
        <v>189</v>
      </c>
      <c r="D229" s="15" t="s">
        <v>192</v>
      </c>
      <c r="E229" s="15"/>
      <c r="F229" s="16">
        <f>F230</f>
        <v>15</v>
      </c>
      <c r="G229" s="16"/>
      <c r="H229" s="16">
        <f t="shared" si="1"/>
        <v>15</v>
      </c>
    </row>
    <row r="230" spans="1:8" ht="28.5" customHeight="1" x14ac:dyDescent="0.25">
      <c r="A230" s="18" t="s">
        <v>31</v>
      </c>
      <c r="B230" s="15" t="s">
        <v>34</v>
      </c>
      <c r="C230" s="15" t="s">
        <v>189</v>
      </c>
      <c r="D230" s="15" t="s">
        <v>192</v>
      </c>
      <c r="E230" s="15" t="s">
        <v>32</v>
      </c>
      <c r="F230" s="16">
        <v>15</v>
      </c>
      <c r="G230" s="16"/>
      <c r="H230" s="16">
        <f t="shared" si="1"/>
        <v>15</v>
      </c>
    </row>
    <row r="231" spans="1:8" ht="58.5" customHeight="1" x14ac:dyDescent="0.25">
      <c r="A231" s="18" t="s">
        <v>102</v>
      </c>
      <c r="B231" s="15" t="s">
        <v>34</v>
      </c>
      <c r="C231" s="15" t="s">
        <v>189</v>
      </c>
      <c r="D231" s="15" t="s">
        <v>103</v>
      </c>
      <c r="E231" s="15"/>
      <c r="F231" s="16">
        <f>F232</f>
        <v>381.6</v>
      </c>
      <c r="G231" s="16"/>
      <c r="H231" s="16">
        <f t="shared" si="1"/>
        <v>381.6</v>
      </c>
    </row>
    <row r="232" spans="1:8" ht="28.5" customHeight="1" x14ac:dyDescent="0.25">
      <c r="A232" s="24" t="s">
        <v>87</v>
      </c>
      <c r="B232" s="15" t="s">
        <v>34</v>
      </c>
      <c r="C232" s="15" t="s">
        <v>189</v>
      </c>
      <c r="D232" s="15" t="s">
        <v>153</v>
      </c>
      <c r="E232" s="15"/>
      <c r="F232" s="16">
        <f>F233+F234</f>
        <v>381.6</v>
      </c>
      <c r="G232" s="16"/>
      <c r="H232" s="16">
        <f t="shared" si="1"/>
        <v>381.6</v>
      </c>
    </row>
    <row r="233" spans="1:8" ht="28.5" customHeight="1" x14ac:dyDescent="0.25">
      <c r="A233" s="18" t="s">
        <v>31</v>
      </c>
      <c r="B233" s="15" t="s">
        <v>34</v>
      </c>
      <c r="C233" s="15" t="s">
        <v>189</v>
      </c>
      <c r="D233" s="15" t="s">
        <v>153</v>
      </c>
      <c r="E233" s="15" t="s">
        <v>32</v>
      </c>
      <c r="F233" s="16">
        <v>381.6</v>
      </c>
      <c r="G233" s="16"/>
      <c r="H233" s="16">
        <f t="shared" si="1"/>
        <v>381.6</v>
      </c>
    </row>
    <row r="234" spans="1:8" ht="15" hidden="1" customHeight="1" x14ac:dyDescent="0.25">
      <c r="A234" s="24" t="s">
        <v>129</v>
      </c>
      <c r="B234" s="15" t="s">
        <v>34</v>
      </c>
      <c r="C234" s="15" t="s">
        <v>189</v>
      </c>
      <c r="D234" s="15" t="s">
        <v>153</v>
      </c>
      <c r="E234" s="15" t="s">
        <v>130</v>
      </c>
      <c r="F234" s="16"/>
      <c r="G234" s="16"/>
      <c r="H234" s="16">
        <f t="shared" si="1"/>
        <v>0</v>
      </c>
    </row>
    <row r="235" spans="1:8" ht="60.75" customHeight="1" x14ac:dyDescent="0.25">
      <c r="A235" s="18" t="s">
        <v>193</v>
      </c>
      <c r="B235" s="15" t="s">
        <v>34</v>
      </c>
      <c r="C235" s="15" t="s">
        <v>189</v>
      </c>
      <c r="D235" s="15" t="s">
        <v>194</v>
      </c>
      <c r="E235" s="15"/>
      <c r="F235" s="16">
        <f>F236</f>
        <v>416</v>
      </c>
      <c r="G235" s="16"/>
      <c r="H235" s="16">
        <f t="shared" si="1"/>
        <v>416</v>
      </c>
    </row>
    <row r="236" spans="1:8" ht="28.5" customHeight="1" x14ac:dyDescent="0.25">
      <c r="A236" s="24" t="s">
        <v>87</v>
      </c>
      <c r="B236" s="15" t="s">
        <v>34</v>
      </c>
      <c r="C236" s="15" t="s">
        <v>189</v>
      </c>
      <c r="D236" s="15" t="s">
        <v>195</v>
      </c>
      <c r="E236" s="15"/>
      <c r="F236" s="16">
        <f>F237</f>
        <v>416</v>
      </c>
      <c r="G236" s="16"/>
      <c r="H236" s="16">
        <f t="shared" si="1"/>
        <v>416</v>
      </c>
    </row>
    <row r="237" spans="1:8" ht="28.5" customHeight="1" x14ac:dyDescent="0.25">
      <c r="A237" s="18" t="s">
        <v>31</v>
      </c>
      <c r="B237" s="15" t="s">
        <v>34</v>
      </c>
      <c r="C237" s="15" t="s">
        <v>189</v>
      </c>
      <c r="D237" s="15" t="s">
        <v>195</v>
      </c>
      <c r="E237" s="15" t="s">
        <v>32</v>
      </c>
      <c r="F237" s="16">
        <v>416</v>
      </c>
      <c r="G237" s="16"/>
      <c r="H237" s="16">
        <f t="shared" si="1"/>
        <v>416</v>
      </c>
    </row>
    <row r="238" spans="1:8" ht="45" hidden="1" customHeight="1" x14ac:dyDescent="0.25">
      <c r="A238" s="24" t="s">
        <v>37</v>
      </c>
      <c r="B238" s="15" t="s">
        <v>34</v>
      </c>
      <c r="C238" s="22" t="s">
        <v>189</v>
      </c>
      <c r="D238" s="15" t="s">
        <v>38</v>
      </c>
      <c r="E238" s="22"/>
      <c r="F238" s="16">
        <f>F239</f>
        <v>0</v>
      </c>
      <c r="G238" s="16"/>
      <c r="H238" s="16">
        <f t="shared" si="1"/>
        <v>0</v>
      </c>
    </row>
    <row r="239" spans="1:8" ht="28.5" hidden="1" customHeight="1" x14ac:dyDescent="0.25">
      <c r="A239" s="14" t="s">
        <v>39</v>
      </c>
      <c r="B239" s="15" t="s">
        <v>34</v>
      </c>
      <c r="C239" s="22" t="s">
        <v>189</v>
      </c>
      <c r="D239" s="15" t="s">
        <v>40</v>
      </c>
      <c r="E239" s="22"/>
      <c r="F239" s="16">
        <f>F240</f>
        <v>0</v>
      </c>
      <c r="G239" s="16"/>
      <c r="H239" s="16">
        <f t="shared" si="1"/>
        <v>0</v>
      </c>
    </row>
    <row r="240" spans="1:8" ht="107.25" hidden="1" customHeight="1" x14ac:dyDescent="0.25">
      <c r="A240" s="14" t="s">
        <v>131</v>
      </c>
      <c r="B240" s="15" t="s">
        <v>34</v>
      </c>
      <c r="C240" s="22" t="s">
        <v>189</v>
      </c>
      <c r="D240" s="15" t="s">
        <v>132</v>
      </c>
      <c r="E240" s="22"/>
      <c r="F240" s="16">
        <f>F241</f>
        <v>0</v>
      </c>
      <c r="G240" s="16"/>
      <c r="H240" s="16">
        <f t="shared" si="1"/>
        <v>0</v>
      </c>
    </row>
    <row r="241" spans="1:8" ht="14.25" hidden="1" customHeight="1" x14ac:dyDescent="0.25">
      <c r="A241" s="24" t="s">
        <v>129</v>
      </c>
      <c r="B241" s="15" t="s">
        <v>34</v>
      </c>
      <c r="C241" s="22" t="s">
        <v>189</v>
      </c>
      <c r="D241" s="15" t="s">
        <v>132</v>
      </c>
      <c r="E241" s="22" t="s">
        <v>130</v>
      </c>
      <c r="F241" s="16"/>
      <c r="G241" s="16"/>
      <c r="H241" s="16">
        <f t="shared" si="1"/>
        <v>0</v>
      </c>
    </row>
    <row r="242" spans="1:8" ht="31.5" x14ac:dyDescent="0.25">
      <c r="A242" s="13" t="s">
        <v>196</v>
      </c>
      <c r="B242" s="10" t="s">
        <v>44</v>
      </c>
      <c r="C242" s="10"/>
      <c r="D242" s="10"/>
      <c r="E242" s="10"/>
      <c r="F242" s="11">
        <f>F243+F247+F278</f>
        <v>19885.600000000002</v>
      </c>
      <c r="G242" s="11">
        <f>G243+G247+G278</f>
        <v>26121</v>
      </c>
      <c r="H242" s="11">
        <f t="shared" si="1"/>
        <v>46006.600000000006</v>
      </c>
    </row>
    <row r="243" spans="1:8" hidden="1" x14ac:dyDescent="0.25">
      <c r="A243" s="13" t="s">
        <v>197</v>
      </c>
      <c r="B243" s="10" t="s">
        <v>44</v>
      </c>
      <c r="C243" s="10" t="s">
        <v>16</v>
      </c>
      <c r="D243" s="10"/>
      <c r="E243" s="10"/>
      <c r="F243" s="11">
        <f>F244</f>
        <v>0</v>
      </c>
      <c r="G243" s="11"/>
      <c r="H243" s="11">
        <f t="shared" ref="H243:H351" si="3">F243+G243</f>
        <v>0</v>
      </c>
    </row>
    <row r="244" spans="1:8" ht="31.5" hidden="1" x14ac:dyDescent="0.25">
      <c r="A244" s="13" t="s">
        <v>198</v>
      </c>
      <c r="B244" s="10" t="s">
        <v>44</v>
      </c>
      <c r="C244" s="10" t="s">
        <v>16</v>
      </c>
      <c r="D244" s="10" t="s">
        <v>199</v>
      </c>
      <c r="E244" s="10"/>
      <c r="F244" s="11">
        <f>F245</f>
        <v>0</v>
      </c>
      <c r="G244" s="11"/>
      <c r="H244" s="11">
        <f t="shared" si="3"/>
        <v>0</v>
      </c>
    </row>
    <row r="245" spans="1:8" ht="78.75" hidden="1" x14ac:dyDescent="0.25">
      <c r="A245" s="13" t="s">
        <v>200</v>
      </c>
      <c r="B245" s="10" t="s">
        <v>44</v>
      </c>
      <c r="C245" s="10" t="s">
        <v>16</v>
      </c>
      <c r="D245" s="10" t="s">
        <v>201</v>
      </c>
      <c r="E245" s="10"/>
      <c r="F245" s="11">
        <f>F246</f>
        <v>0</v>
      </c>
      <c r="G245" s="11"/>
      <c r="H245" s="11">
        <f t="shared" si="3"/>
        <v>0</v>
      </c>
    </row>
    <row r="246" spans="1:8" ht="31.5" hidden="1" x14ac:dyDescent="0.25">
      <c r="A246" s="13" t="s">
        <v>123</v>
      </c>
      <c r="B246" s="10" t="s">
        <v>44</v>
      </c>
      <c r="C246" s="10" t="s">
        <v>16</v>
      </c>
      <c r="D246" s="10" t="s">
        <v>201</v>
      </c>
      <c r="E246" s="10" t="s">
        <v>32</v>
      </c>
      <c r="F246" s="11"/>
      <c r="G246" s="11"/>
      <c r="H246" s="11">
        <f t="shared" si="3"/>
        <v>0</v>
      </c>
    </row>
    <row r="247" spans="1:8" ht="14.25" customHeight="1" x14ac:dyDescent="0.25">
      <c r="A247" s="9" t="s">
        <v>202</v>
      </c>
      <c r="B247" s="26" t="s">
        <v>44</v>
      </c>
      <c r="C247" s="26" t="s">
        <v>18</v>
      </c>
      <c r="D247" s="26"/>
      <c r="E247" s="26"/>
      <c r="F247" s="11">
        <f>F251+F274+F270</f>
        <v>16399.900000000001</v>
      </c>
      <c r="G247" s="11">
        <f>G251+G274+G270</f>
        <v>26121</v>
      </c>
      <c r="H247" s="11">
        <f t="shared" si="3"/>
        <v>42520.9</v>
      </c>
    </row>
    <row r="248" spans="1:8" ht="46.5" hidden="1" customHeight="1" x14ac:dyDescent="0.25">
      <c r="A248" s="24" t="s">
        <v>203</v>
      </c>
      <c r="B248" s="22" t="s">
        <v>44</v>
      </c>
      <c r="C248" s="22" t="s">
        <v>18</v>
      </c>
      <c r="D248" s="22" t="s">
        <v>204</v>
      </c>
      <c r="E248" s="22"/>
      <c r="F248" s="16"/>
      <c r="G248" s="16">
        <f>G249</f>
        <v>0</v>
      </c>
      <c r="H248" s="16">
        <f t="shared" si="3"/>
        <v>0</v>
      </c>
    </row>
    <row r="249" spans="1:8" ht="63" hidden="1" x14ac:dyDescent="0.25">
      <c r="A249" s="24" t="s">
        <v>205</v>
      </c>
      <c r="B249" s="22" t="s">
        <v>44</v>
      </c>
      <c r="C249" s="22" t="s">
        <v>18</v>
      </c>
      <c r="D249" s="22" t="s">
        <v>206</v>
      </c>
      <c r="E249" s="22"/>
      <c r="F249" s="16"/>
      <c r="G249" s="16">
        <f>G250</f>
        <v>0</v>
      </c>
      <c r="H249" s="16">
        <f t="shared" si="3"/>
        <v>0</v>
      </c>
    </row>
    <row r="250" spans="1:8" hidden="1" x14ac:dyDescent="0.25">
      <c r="A250" s="14" t="s">
        <v>207</v>
      </c>
      <c r="B250" s="22" t="s">
        <v>44</v>
      </c>
      <c r="C250" s="22" t="s">
        <v>18</v>
      </c>
      <c r="D250" s="22" t="s">
        <v>206</v>
      </c>
      <c r="E250" s="22" t="s">
        <v>208</v>
      </c>
      <c r="F250" s="16"/>
      <c r="G250" s="16"/>
      <c r="H250" s="16">
        <f t="shared" si="3"/>
        <v>0</v>
      </c>
    </row>
    <row r="251" spans="1:8" ht="75.75" customHeight="1" x14ac:dyDescent="0.25">
      <c r="A251" s="14" t="s">
        <v>209</v>
      </c>
      <c r="B251" s="22" t="s">
        <v>44</v>
      </c>
      <c r="C251" s="22" t="s">
        <v>18</v>
      </c>
      <c r="D251" s="22" t="s">
        <v>210</v>
      </c>
      <c r="E251" s="22"/>
      <c r="F251" s="16">
        <f>F252+F258+F263+F267</f>
        <v>8440.5</v>
      </c>
      <c r="G251" s="16">
        <f>G252+G258+G263+G267+G256</f>
        <v>26121</v>
      </c>
      <c r="H251" s="16">
        <f t="shared" si="3"/>
        <v>34561.5</v>
      </c>
    </row>
    <row r="252" spans="1:8" ht="27.75" customHeight="1" x14ac:dyDescent="0.25">
      <c r="A252" s="24" t="s">
        <v>87</v>
      </c>
      <c r="B252" s="22" t="s">
        <v>44</v>
      </c>
      <c r="C252" s="22" t="s">
        <v>18</v>
      </c>
      <c r="D252" s="22" t="s">
        <v>211</v>
      </c>
      <c r="E252" s="22"/>
      <c r="F252" s="16">
        <f>F254+F253+F255</f>
        <v>8218.7999999999993</v>
      </c>
      <c r="G252" s="16"/>
      <c r="H252" s="16">
        <f t="shared" si="3"/>
        <v>8218.7999999999993</v>
      </c>
    </row>
    <row r="253" spans="1:8" ht="27.75" customHeight="1" x14ac:dyDescent="0.25">
      <c r="A253" s="18" t="s">
        <v>31</v>
      </c>
      <c r="B253" s="22" t="s">
        <v>44</v>
      </c>
      <c r="C253" s="22" t="s">
        <v>18</v>
      </c>
      <c r="D253" s="22" t="s">
        <v>211</v>
      </c>
      <c r="E253" s="22" t="s">
        <v>32</v>
      </c>
      <c r="F253" s="16">
        <v>4587.6000000000004</v>
      </c>
      <c r="G253" s="16"/>
      <c r="H253" s="16">
        <f t="shared" si="3"/>
        <v>4587.6000000000004</v>
      </c>
    </row>
    <row r="254" spans="1:8" ht="14.25" customHeight="1" x14ac:dyDescent="0.25">
      <c r="A254" s="95" t="s">
        <v>129</v>
      </c>
      <c r="B254" s="22" t="s">
        <v>44</v>
      </c>
      <c r="C254" s="22" t="s">
        <v>18</v>
      </c>
      <c r="D254" s="22" t="s">
        <v>211</v>
      </c>
      <c r="E254" s="22" t="s">
        <v>130</v>
      </c>
      <c r="F254" s="16">
        <v>1731.2</v>
      </c>
      <c r="G254" s="16"/>
      <c r="H254" s="16">
        <f t="shared" si="3"/>
        <v>1731.2</v>
      </c>
    </row>
    <row r="255" spans="1:8" ht="60" customHeight="1" x14ac:dyDescent="0.25">
      <c r="A255" s="14" t="s">
        <v>600</v>
      </c>
      <c r="B255" s="117" t="s">
        <v>44</v>
      </c>
      <c r="C255" s="117" t="s">
        <v>18</v>
      </c>
      <c r="D255" s="117" t="s">
        <v>211</v>
      </c>
      <c r="E255" s="117" t="s">
        <v>602</v>
      </c>
      <c r="F255" s="16">
        <v>1900</v>
      </c>
      <c r="G255" s="16"/>
      <c r="H255" s="16">
        <f t="shared" si="3"/>
        <v>1900</v>
      </c>
    </row>
    <row r="256" spans="1:8" ht="44.25" hidden="1" customHeight="1" x14ac:dyDescent="0.25">
      <c r="A256" s="14" t="s">
        <v>212</v>
      </c>
      <c r="B256" s="22" t="s">
        <v>44</v>
      </c>
      <c r="C256" s="22" t="s">
        <v>18</v>
      </c>
      <c r="D256" s="22" t="s">
        <v>213</v>
      </c>
      <c r="E256" s="22"/>
      <c r="F256" s="16"/>
      <c r="G256" s="16">
        <f>G257</f>
        <v>0</v>
      </c>
      <c r="H256" s="16">
        <f t="shared" si="3"/>
        <v>0</v>
      </c>
    </row>
    <row r="257" spans="1:8" ht="30.75" hidden="1" customHeight="1" x14ac:dyDescent="0.25">
      <c r="A257" s="18" t="s">
        <v>31</v>
      </c>
      <c r="B257" s="22" t="s">
        <v>44</v>
      </c>
      <c r="C257" s="22" t="s">
        <v>18</v>
      </c>
      <c r="D257" s="22" t="s">
        <v>213</v>
      </c>
      <c r="E257" s="22" t="s">
        <v>32</v>
      </c>
      <c r="F257" s="16"/>
      <c r="G257" s="16"/>
      <c r="H257" s="16">
        <f t="shared" si="3"/>
        <v>0</v>
      </c>
    </row>
    <row r="258" spans="1:8" ht="12.75" customHeight="1" x14ac:dyDescent="0.25">
      <c r="A258" s="14" t="s">
        <v>214</v>
      </c>
      <c r="B258" s="22" t="s">
        <v>44</v>
      </c>
      <c r="C258" s="22" t="s">
        <v>18</v>
      </c>
      <c r="D258" s="22" t="s">
        <v>215</v>
      </c>
      <c r="E258" s="22"/>
      <c r="F258" s="16">
        <f>F259</f>
        <v>111.5</v>
      </c>
      <c r="G258" s="16">
        <f>G259</f>
        <v>15208.099999999999</v>
      </c>
      <c r="H258" s="16">
        <f t="shared" si="3"/>
        <v>15319.599999999999</v>
      </c>
    </row>
    <row r="259" spans="1:8" ht="12.75" customHeight="1" x14ac:dyDescent="0.25">
      <c r="A259" s="14" t="s">
        <v>216</v>
      </c>
      <c r="B259" s="15" t="s">
        <v>44</v>
      </c>
      <c r="C259" s="15" t="s">
        <v>18</v>
      </c>
      <c r="D259" s="15" t="s">
        <v>217</v>
      </c>
      <c r="E259" s="19"/>
      <c r="F259" s="16">
        <f>F260+F261+F262</f>
        <v>111.5</v>
      </c>
      <c r="G259" s="16">
        <f>G260+G261+G262</f>
        <v>15208.099999999999</v>
      </c>
      <c r="H259" s="16">
        <f t="shared" si="3"/>
        <v>15319.599999999999</v>
      </c>
    </row>
    <row r="260" spans="1:8" ht="27.75" customHeight="1" x14ac:dyDescent="0.25">
      <c r="A260" s="18" t="s">
        <v>31</v>
      </c>
      <c r="B260" s="15" t="s">
        <v>44</v>
      </c>
      <c r="C260" s="15" t="s">
        <v>18</v>
      </c>
      <c r="D260" s="15" t="s">
        <v>217</v>
      </c>
      <c r="E260" s="19" t="s">
        <v>32</v>
      </c>
      <c r="F260" s="16"/>
      <c r="G260" s="16">
        <v>230</v>
      </c>
      <c r="H260" s="16">
        <f t="shared" si="3"/>
        <v>230</v>
      </c>
    </row>
    <row r="261" spans="1:8" ht="13.5" customHeight="1" x14ac:dyDescent="0.25">
      <c r="A261" s="14" t="s">
        <v>83</v>
      </c>
      <c r="B261" s="15" t="s">
        <v>44</v>
      </c>
      <c r="C261" s="15" t="s">
        <v>18</v>
      </c>
      <c r="D261" s="15" t="s">
        <v>217</v>
      </c>
      <c r="E261" s="19" t="s">
        <v>84</v>
      </c>
      <c r="F261" s="16"/>
      <c r="G261" s="16">
        <v>6946.4</v>
      </c>
      <c r="H261" s="16">
        <f t="shared" si="3"/>
        <v>6946.4</v>
      </c>
    </row>
    <row r="262" spans="1:8" ht="12.75" customHeight="1" x14ac:dyDescent="0.25">
      <c r="A262" s="102" t="s">
        <v>129</v>
      </c>
      <c r="B262" s="15" t="s">
        <v>44</v>
      </c>
      <c r="C262" s="15" t="s">
        <v>18</v>
      </c>
      <c r="D262" s="15" t="s">
        <v>217</v>
      </c>
      <c r="E262" s="19" t="s">
        <v>130</v>
      </c>
      <c r="F262" s="16">
        <v>111.5</v>
      </c>
      <c r="G262" s="16">
        <v>8031.7</v>
      </c>
      <c r="H262" s="16">
        <f t="shared" si="3"/>
        <v>8143.2</v>
      </c>
    </row>
    <row r="263" spans="1:8" ht="12.75" customHeight="1" x14ac:dyDescent="0.25">
      <c r="A263" s="18" t="s">
        <v>218</v>
      </c>
      <c r="B263" s="15" t="s">
        <v>44</v>
      </c>
      <c r="C263" s="15" t="s">
        <v>18</v>
      </c>
      <c r="D263" s="15" t="s">
        <v>219</v>
      </c>
      <c r="E263" s="19"/>
      <c r="F263" s="16">
        <f>F264</f>
        <v>110.2</v>
      </c>
      <c r="G263" s="16">
        <f>G264</f>
        <v>10912.9</v>
      </c>
      <c r="H263" s="16">
        <f t="shared" si="3"/>
        <v>11023.1</v>
      </c>
    </row>
    <row r="264" spans="1:8" ht="43.5" customHeight="1" x14ac:dyDescent="0.25">
      <c r="A264" s="18" t="s">
        <v>516</v>
      </c>
      <c r="B264" s="15" t="s">
        <v>44</v>
      </c>
      <c r="C264" s="15" t="s">
        <v>18</v>
      </c>
      <c r="D264" s="15" t="s">
        <v>221</v>
      </c>
      <c r="E264" s="19"/>
      <c r="F264" s="16">
        <f>F265+F266</f>
        <v>110.2</v>
      </c>
      <c r="G264" s="16">
        <f>G265+G266</f>
        <v>10912.9</v>
      </c>
      <c r="H264" s="16">
        <f t="shared" si="3"/>
        <v>11023.1</v>
      </c>
    </row>
    <row r="265" spans="1:8" ht="28.5" hidden="1" customHeight="1" x14ac:dyDescent="0.25">
      <c r="A265" s="18" t="s">
        <v>31</v>
      </c>
      <c r="B265" s="15" t="s">
        <v>44</v>
      </c>
      <c r="C265" s="15" t="s">
        <v>18</v>
      </c>
      <c r="D265" s="15" t="s">
        <v>221</v>
      </c>
      <c r="E265" s="19" t="s">
        <v>32</v>
      </c>
      <c r="F265" s="16"/>
      <c r="G265" s="16"/>
      <c r="H265" s="16">
        <f t="shared" si="3"/>
        <v>0</v>
      </c>
    </row>
    <row r="266" spans="1:8" ht="15" customHeight="1" x14ac:dyDescent="0.25">
      <c r="A266" s="24" t="s">
        <v>129</v>
      </c>
      <c r="B266" s="15" t="s">
        <v>44</v>
      </c>
      <c r="C266" s="15" t="s">
        <v>18</v>
      </c>
      <c r="D266" s="15" t="s">
        <v>221</v>
      </c>
      <c r="E266" s="15" t="s">
        <v>130</v>
      </c>
      <c r="F266" s="16">
        <v>110.2</v>
      </c>
      <c r="G266" s="16">
        <v>10912.9</v>
      </c>
      <c r="H266" s="16">
        <f t="shared" si="3"/>
        <v>11023.1</v>
      </c>
    </row>
    <row r="267" spans="1:8" ht="28.5" hidden="1" customHeight="1" x14ac:dyDescent="0.25">
      <c r="A267" s="24" t="s">
        <v>222</v>
      </c>
      <c r="B267" s="15" t="s">
        <v>44</v>
      </c>
      <c r="C267" s="15" t="s">
        <v>18</v>
      </c>
      <c r="D267" s="15" t="s">
        <v>223</v>
      </c>
      <c r="E267" s="15"/>
      <c r="F267" s="16">
        <f>F268</f>
        <v>0</v>
      </c>
      <c r="G267" s="16">
        <f>G268</f>
        <v>0</v>
      </c>
      <c r="H267" s="16">
        <f t="shared" si="3"/>
        <v>0</v>
      </c>
    </row>
    <row r="268" spans="1:8" ht="28.5" hidden="1" customHeight="1" x14ac:dyDescent="0.25">
      <c r="A268" s="24" t="s">
        <v>224</v>
      </c>
      <c r="B268" s="15" t="s">
        <v>44</v>
      </c>
      <c r="C268" s="15" t="s">
        <v>18</v>
      </c>
      <c r="D268" s="15" t="s">
        <v>225</v>
      </c>
      <c r="E268" s="15"/>
      <c r="F268" s="16">
        <f>F269</f>
        <v>0</v>
      </c>
      <c r="G268" s="16">
        <f>G269</f>
        <v>0</v>
      </c>
      <c r="H268" s="16">
        <f t="shared" si="3"/>
        <v>0</v>
      </c>
    </row>
    <row r="269" spans="1:8" ht="30" hidden="1" customHeight="1" x14ac:dyDescent="0.25">
      <c r="A269" s="18" t="s">
        <v>31</v>
      </c>
      <c r="B269" s="15" t="s">
        <v>44</v>
      </c>
      <c r="C269" s="15" t="s">
        <v>18</v>
      </c>
      <c r="D269" s="15" t="s">
        <v>225</v>
      </c>
      <c r="E269" s="15" t="s">
        <v>32</v>
      </c>
      <c r="F269" s="16"/>
      <c r="G269" s="16"/>
      <c r="H269" s="16">
        <f t="shared" si="3"/>
        <v>0</v>
      </c>
    </row>
    <row r="270" spans="1:8" ht="28.5" hidden="1" customHeight="1" x14ac:dyDescent="0.25">
      <c r="A270" s="18" t="s">
        <v>226</v>
      </c>
      <c r="B270" s="15" t="s">
        <v>44</v>
      </c>
      <c r="C270" s="15" t="s">
        <v>18</v>
      </c>
      <c r="D270" s="15" t="s">
        <v>227</v>
      </c>
      <c r="E270" s="19"/>
      <c r="F270" s="16">
        <f>F271</f>
        <v>0</v>
      </c>
      <c r="G270" s="16"/>
      <c r="H270" s="16">
        <f t="shared" si="3"/>
        <v>0</v>
      </c>
    </row>
    <row r="271" spans="1:8" ht="28.5" hidden="1" customHeight="1" x14ac:dyDescent="0.25">
      <c r="A271" s="18" t="s">
        <v>228</v>
      </c>
      <c r="B271" s="15" t="s">
        <v>44</v>
      </c>
      <c r="C271" s="15" t="s">
        <v>18</v>
      </c>
      <c r="D271" s="15" t="s">
        <v>229</v>
      </c>
      <c r="E271" s="19"/>
      <c r="F271" s="16">
        <f>F272</f>
        <v>0</v>
      </c>
      <c r="G271" s="16"/>
      <c r="H271" s="16">
        <f t="shared" si="3"/>
        <v>0</v>
      </c>
    </row>
    <row r="272" spans="1:8" ht="28.5" hidden="1" customHeight="1" x14ac:dyDescent="0.25">
      <c r="A272" s="18" t="s">
        <v>230</v>
      </c>
      <c r="B272" s="15" t="s">
        <v>44</v>
      </c>
      <c r="C272" s="15" t="s">
        <v>18</v>
      </c>
      <c r="D272" s="15" t="s">
        <v>231</v>
      </c>
      <c r="E272" s="19"/>
      <c r="F272" s="16">
        <f>F273</f>
        <v>0</v>
      </c>
      <c r="G272" s="16"/>
      <c r="H272" s="16">
        <f t="shared" si="3"/>
        <v>0</v>
      </c>
    </row>
    <row r="273" spans="1:8" ht="15" hidden="1" customHeight="1" x14ac:dyDescent="0.25">
      <c r="A273" s="14" t="s">
        <v>35</v>
      </c>
      <c r="B273" s="15" t="s">
        <v>44</v>
      </c>
      <c r="C273" s="15" t="s">
        <v>18</v>
      </c>
      <c r="D273" s="15" t="s">
        <v>231</v>
      </c>
      <c r="E273" s="19" t="s">
        <v>36</v>
      </c>
      <c r="F273" s="16"/>
      <c r="G273" s="16"/>
      <c r="H273" s="16">
        <f t="shared" si="3"/>
        <v>0</v>
      </c>
    </row>
    <row r="274" spans="1:8" ht="44.45" customHeight="1" x14ac:dyDescent="0.25">
      <c r="A274" s="24" t="s">
        <v>37</v>
      </c>
      <c r="B274" s="15" t="s">
        <v>44</v>
      </c>
      <c r="C274" s="15" t="s">
        <v>18</v>
      </c>
      <c r="D274" s="15" t="s">
        <v>38</v>
      </c>
      <c r="E274" s="22"/>
      <c r="F274" s="16">
        <f>F275</f>
        <v>7959.4</v>
      </c>
      <c r="G274" s="16"/>
      <c r="H274" s="16">
        <f t="shared" si="3"/>
        <v>7959.4</v>
      </c>
    </row>
    <row r="275" spans="1:8" ht="28.9" customHeight="1" x14ac:dyDescent="0.25">
      <c r="A275" s="14" t="s">
        <v>39</v>
      </c>
      <c r="B275" s="15" t="s">
        <v>44</v>
      </c>
      <c r="C275" s="15" t="s">
        <v>18</v>
      </c>
      <c r="D275" s="15" t="s">
        <v>40</v>
      </c>
      <c r="E275" s="22"/>
      <c r="F275" s="16">
        <f>F276</f>
        <v>7959.4</v>
      </c>
      <c r="G275" s="16"/>
      <c r="H275" s="16">
        <f t="shared" si="3"/>
        <v>7959.4</v>
      </c>
    </row>
    <row r="276" spans="1:8" ht="108" customHeight="1" x14ac:dyDescent="0.25">
      <c r="A276" s="14" t="s">
        <v>131</v>
      </c>
      <c r="B276" s="15" t="s">
        <v>44</v>
      </c>
      <c r="C276" s="15" t="s">
        <v>18</v>
      </c>
      <c r="D276" s="15" t="s">
        <v>132</v>
      </c>
      <c r="E276" s="22"/>
      <c r="F276" s="16">
        <f>F277</f>
        <v>7959.4</v>
      </c>
      <c r="G276" s="16"/>
      <c r="H276" s="16">
        <f t="shared" si="3"/>
        <v>7959.4</v>
      </c>
    </row>
    <row r="277" spans="1:8" ht="12.75" customHeight="1" x14ac:dyDescent="0.25">
      <c r="A277" s="24" t="s">
        <v>129</v>
      </c>
      <c r="B277" s="15" t="s">
        <v>44</v>
      </c>
      <c r="C277" s="15" t="s">
        <v>18</v>
      </c>
      <c r="D277" s="15" t="s">
        <v>132</v>
      </c>
      <c r="E277" s="22" t="s">
        <v>130</v>
      </c>
      <c r="F277" s="16">
        <v>7959.4</v>
      </c>
      <c r="G277" s="16"/>
      <c r="H277" s="16">
        <f t="shared" si="3"/>
        <v>7959.4</v>
      </c>
    </row>
    <row r="278" spans="1:8" ht="12.75" customHeight="1" x14ac:dyDescent="0.25">
      <c r="A278" s="13" t="s">
        <v>232</v>
      </c>
      <c r="B278" s="26" t="s">
        <v>44</v>
      </c>
      <c r="C278" s="26" t="s">
        <v>28</v>
      </c>
      <c r="D278" s="26"/>
      <c r="E278" s="26"/>
      <c r="F278" s="11">
        <f>F305++F279+F282+F289+F298+F285</f>
        <v>3485.7000000000003</v>
      </c>
      <c r="G278" s="11">
        <f>G305+G289</f>
        <v>0</v>
      </c>
      <c r="H278" s="11">
        <f t="shared" si="3"/>
        <v>3485.7000000000003</v>
      </c>
    </row>
    <row r="279" spans="1:8" ht="45" hidden="1" customHeight="1" x14ac:dyDescent="0.25">
      <c r="A279" s="24" t="s">
        <v>233</v>
      </c>
      <c r="B279" s="22" t="s">
        <v>44</v>
      </c>
      <c r="C279" s="22" t="s">
        <v>28</v>
      </c>
      <c r="D279" s="22" t="s">
        <v>234</v>
      </c>
      <c r="E279" s="22"/>
      <c r="F279" s="16">
        <f>F280</f>
        <v>0</v>
      </c>
      <c r="G279" s="16"/>
      <c r="H279" s="16">
        <f t="shared" si="3"/>
        <v>0</v>
      </c>
    </row>
    <row r="280" spans="1:8" ht="27" hidden="1" customHeight="1" x14ac:dyDescent="0.25">
      <c r="A280" s="24" t="s">
        <v>87</v>
      </c>
      <c r="B280" s="22" t="s">
        <v>44</v>
      </c>
      <c r="C280" s="22" t="s">
        <v>28</v>
      </c>
      <c r="D280" s="22" t="s">
        <v>235</v>
      </c>
      <c r="E280" s="22"/>
      <c r="F280" s="16">
        <f>F281</f>
        <v>0</v>
      </c>
      <c r="G280" s="16"/>
      <c r="H280" s="16">
        <f t="shared" si="3"/>
        <v>0</v>
      </c>
    </row>
    <row r="281" spans="1:8" ht="14.25" hidden="1" customHeight="1" x14ac:dyDescent="0.25">
      <c r="A281" s="24" t="s">
        <v>129</v>
      </c>
      <c r="B281" s="22" t="s">
        <v>44</v>
      </c>
      <c r="C281" s="22" t="s">
        <v>28</v>
      </c>
      <c r="D281" s="22" t="s">
        <v>235</v>
      </c>
      <c r="E281" s="22" t="s">
        <v>130</v>
      </c>
      <c r="F281" s="16"/>
      <c r="G281" s="16"/>
      <c r="H281" s="16">
        <f t="shared" si="3"/>
        <v>0</v>
      </c>
    </row>
    <row r="282" spans="1:8" ht="59.45" hidden="1" customHeight="1" x14ac:dyDescent="0.25">
      <c r="A282" s="18" t="s">
        <v>102</v>
      </c>
      <c r="B282" s="22" t="s">
        <v>44</v>
      </c>
      <c r="C282" s="22" t="s">
        <v>28</v>
      </c>
      <c r="D282" s="15" t="s">
        <v>103</v>
      </c>
      <c r="E282" s="15"/>
      <c r="F282" s="16">
        <f>F283</f>
        <v>0</v>
      </c>
      <c r="G282" s="16"/>
      <c r="H282" s="16">
        <f t="shared" si="3"/>
        <v>0</v>
      </c>
    </row>
    <row r="283" spans="1:8" ht="31.5" hidden="1" x14ac:dyDescent="0.25">
      <c r="A283" s="24" t="s">
        <v>87</v>
      </c>
      <c r="B283" s="22" t="s">
        <v>44</v>
      </c>
      <c r="C283" s="22" t="s">
        <v>28</v>
      </c>
      <c r="D283" s="15" t="s">
        <v>153</v>
      </c>
      <c r="E283" s="15"/>
      <c r="F283" s="16">
        <f>F284</f>
        <v>0</v>
      </c>
      <c r="G283" s="16"/>
      <c r="H283" s="16">
        <f t="shared" si="3"/>
        <v>0</v>
      </c>
    </row>
    <row r="284" spans="1:8" ht="30" hidden="1" customHeight="1" x14ac:dyDescent="0.25">
      <c r="A284" s="18" t="s">
        <v>31</v>
      </c>
      <c r="B284" s="15" t="s">
        <v>44</v>
      </c>
      <c r="C284" s="15" t="s">
        <v>28</v>
      </c>
      <c r="D284" s="15" t="s">
        <v>153</v>
      </c>
      <c r="E284" s="15" t="s">
        <v>32</v>
      </c>
      <c r="F284" s="16"/>
      <c r="G284" s="16"/>
      <c r="H284" s="16">
        <f t="shared" si="3"/>
        <v>0</v>
      </c>
    </row>
    <row r="285" spans="1:8" ht="74.45" customHeight="1" x14ac:dyDescent="0.25">
      <c r="A285" s="14" t="s">
        <v>209</v>
      </c>
      <c r="B285" s="22" t="s">
        <v>44</v>
      </c>
      <c r="C285" s="22" t="s">
        <v>28</v>
      </c>
      <c r="D285" s="22" t="s">
        <v>210</v>
      </c>
      <c r="E285" s="22"/>
      <c r="F285" s="16">
        <f>F286</f>
        <v>494.4</v>
      </c>
      <c r="G285" s="16">
        <f>G286</f>
        <v>0</v>
      </c>
      <c r="H285" s="16">
        <f t="shared" si="3"/>
        <v>494.4</v>
      </c>
    </row>
    <row r="286" spans="1:8" ht="27.75" customHeight="1" x14ac:dyDescent="0.25">
      <c r="A286" s="24" t="s">
        <v>87</v>
      </c>
      <c r="B286" s="22" t="s">
        <v>44</v>
      </c>
      <c r="C286" s="22" t="s">
        <v>28</v>
      </c>
      <c r="D286" s="22" t="s">
        <v>211</v>
      </c>
      <c r="E286" s="22"/>
      <c r="F286" s="16">
        <f>F287+F288</f>
        <v>494.4</v>
      </c>
      <c r="G286" s="16">
        <f>G287</f>
        <v>0</v>
      </c>
      <c r="H286" s="16">
        <f t="shared" si="3"/>
        <v>494.4</v>
      </c>
    </row>
    <row r="287" spans="1:8" ht="27.75" customHeight="1" x14ac:dyDescent="0.25">
      <c r="A287" s="18" t="s">
        <v>31</v>
      </c>
      <c r="B287" s="22" t="s">
        <v>44</v>
      </c>
      <c r="C287" s="22" t="s">
        <v>28</v>
      </c>
      <c r="D287" s="22" t="s">
        <v>211</v>
      </c>
      <c r="E287" s="22" t="s">
        <v>32</v>
      </c>
      <c r="F287" s="16">
        <v>180</v>
      </c>
      <c r="G287" s="16"/>
      <c r="H287" s="16">
        <f t="shared" si="3"/>
        <v>180</v>
      </c>
    </row>
    <row r="288" spans="1:8" ht="17.25" customHeight="1" x14ac:dyDescent="0.25">
      <c r="A288" s="102" t="s">
        <v>129</v>
      </c>
      <c r="B288" s="101" t="s">
        <v>44</v>
      </c>
      <c r="C288" s="101" t="s">
        <v>28</v>
      </c>
      <c r="D288" s="101" t="s">
        <v>211</v>
      </c>
      <c r="E288" s="101" t="s">
        <v>130</v>
      </c>
      <c r="F288" s="16">
        <v>314.39999999999998</v>
      </c>
      <c r="G288" s="16"/>
      <c r="H288" s="16">
        <f t="shared" si="3"/>
        <v>314.39999999999998</v>
      </c>
    </row>
    <row r="289" spans="1:8" ht="59.25" customHeight="1" x14ac:dyDescent="0.25">
      <c r="A289" s="14" t="s">
        <v>236</v>
      </c>
      <c r="B289" s="22" t="s">
        <v>44</v>
      </c>
      <c r="C289" s="22" t="s">
        <v>28</v>
      </c>
      <c r="D289" s="22" t="s">
        <v>237</v>
      </c>
      <c r="E289" s="22"/>
      <c r="F289" s="16">
        <f>F290+F293</f>
        <v>36.5</v>
      </c>
      <c r="G289" s="16">
        <f>G290+G293</f>
        <v>0</v>
      </c>
      <c r="H289" s="16">
        <f t="shared" si="3"/>
        <v>36.5</v>
      </c>
    </row>
    <row r="290" spans="1:8" ht="27.75" customHeight="1" x14ac:dyDescent="0.25">
      <c r="A290" s="24" t="s">
        <v>87</v>
      </c>
      <c r="B290" s="22" t="s">
        <v>44</v>
      </c>
      <c r="C290" s="22" t="s">
        <v>28</v>
      </c>
      <c r="D290" s="22" t="s">
        <v>238</v>
      </c>
      <c r="E290" s="22"/>
      <c r="F290" s="16">
        <f>F291+F292</f>
        <v>36.5</v>
      </c>
      <c r="G290" s="16">
        <f>G291</f>
        <v>0</v>
      </c>
      <c r="H290" s="16">
        <f t="shared" si="3"/>
        <v>36.5</v>
      </c>
    </row>
    <row r="291" spans="1:8" ht="27" hidden="1" customHeight="1" x14ac:dyDescent="0.25">
      <c r="A291" s="18" t="s">
        <v>31</v>
      </c>
      <c r="B291" s="22" t="s">
        <v>44</v>
      </c>
      <c r="C291" s="22" t="s">
        <v>28</v>
      </c>
      <c r="D291" s="22" t="s">
        <v>238</v>
      </c>
      <c r="E291" s="22" t="s">
        <v>32</v>
      </c>
      <c r="F291" s="16">
        <v>0</v>
      </c>
      <c r="G291" s="16"/>
      <c r="H291" s="16">
        <f t="shared" si="3"/>
        <v>0</v>
      </c>
    </row>
    <row r="292" spans="1:8" ht="16.5" customHeight="1" x14ac:dyDescent="0.25">
      <c r="A292" s="104" t="s">
        <v>129</v>
      </c>
      <c r="B292" s="105" t="s">
        <v>44</v>
      </c>
      <c r="C292" s="105" t="s">
        <v>28</v>
      </c>
      <c r="D292" s="105" t="s">
        <v>238</v>
      </c>
      <c r="E292" s="105" t="s">
        <v>130</v>
      </c>
      <c r="F292" s="16">
        <v>36.5</v>
      </c>
      <c r="G292" s="16"/>
      <c r="H292" s="16">
        <f t="shared" si="3"/>
        <v>36.5</v>
      </c>
    </row>
    <row r="293" spans="1:8" ht="16.5" hidden="1" customHeight="1" x14ac:dyDescent="0.25">
      <c r="A293" s="14" t="s">
        <v>239</v>
      </c>
      <c r="B293" s="22" t="s">
        <v>44</v>
      </c>
      <c r="C293" s="22" t="s">
        <v>28</v>
      </c>
      <c r="D293" s="22" t="s">
        <v>240</v>
      </c>
      <c r="E293" s="22"/>
      <c r="F293" s="16">
        <f>F294+F296</f>
        <v>0</v>
      </c>
      <c r="G293" s="16">
        <f>G294+G296</f>
        <v>0</v>
      </c>
      <c r="H293" s="16">
        <f t="shared" si="3"/>
        <v>0</v>
      </c>
    </row>
    <row r="294" spans="1:8" ht="16.5" hidden="1" customHeight="1" x14ac:dyDescent="0.25">
      <c r="A294" s="14" t="s">
        <v>241</v>
      </c>
      <c r="B294" s="22" t="s">
        <v>44</v>
      </c>
      <c r="C294" s="22" t="s">
        <v>28</v>
      </c>
      <c r="D294" s="22" t="s">
        <v>242</v>
      </c>
      <c r="E294" s="22"/>
      <c r="F294" s="16">
        <f>F295</f>
        <v>0</v>
      </c>
      <c r="G294" s="16">
        <f>G295</f>
        <v>0</v>
      </c>
      <c r="H294" s="16">
        <f t="shared" si="3"/>
        <v>0</v>
      </c>
    </row>
    <row r="295" spans="1:8" ht="15" hidden="1" customHeight="1" x14ac:dyDescent="0.25">
      <c r="A295" s="24" t="s">
        <v>129</v>
      </c>
      <c r="B295" s="22" t="s">
        <v>44</v>
      </c>
      <c r="C295" s="22" t="s">
        <v>28</v>
      </c>
      <c r="D295" s="22" t="s">
        <v>242</v>
      </c>
      <c r="E295" s="22" t="s">
        <v>130</v>
      </c>
      <c r="F295" s="16"/>
      <c r="G295" s="16"/>
      <c r="H295" s="16">
        <f t="shared" si="3"/>
        <v>0</v>
      </c>
    </row>
    <row r="296" spans="1:8" ht="15" hidden="1" customHeight="1" x14ac:dyDescent="0.25">
      <c r="A296" s="14" t="s">
        <v>243</v>
      </c>
      <c r="B296" s="22" t="s">
        <v>44</v>
      </c>
      <c r="C296" s="22" t="s">
        <v>28</v>
      </c>
      <c r="D296" s="22" t="s">
        <v>244</v>
      </c>
      <c r="E296" s="22"/>
      <c r="F296" s="16">
        <f>F297</f>
        <v>0</v>
      </c>
      <c r="G296" s="16">
        <f>G297</f>
        <v>0</v>
      </c>
      <c r="H296" s="16">
        <f t="shared" si="3"/>
        <v>0</v>
      </c>
    </row>
    <row r="297" spans="1:8" ht="14.25" hidden="1" customHeight="1" x14ac:dyDescent="0.25">
      <c r="A297" s="24" t="s">
        <v>129</v>
      </c>
      <c r="B297" s="22" t="s">
        <v>44</v>
      </c>
      <c r="C297" s="22" t="s">
        <v>28</v>
      </c>
      <c r="D297" s="22" t="s">
        <v>244</v>
      </c>
      <c r="E297" s="22" t="s">
        <v>130</v>
      </c>
      <c r="F297" s="16"/>
      <c r="G297" s="16"/>
      <c r="H297" s="16">
        <f t="shared" si="3"/>
        <v>0</v>
      </c>
    </row>
    <row r="298" spans="1:8" ht="27" customHeight="1" x14ac:dyDescent="0.25">
      <c r="A298" s="18" t="s">
        <v>226</v>
      </c>
      <c r="B298" s="22" t="s">
        <v>44</v>
      </c>
      <c r="C298" s="22" t="s">
        <v>28</v>
      </c>
      <c r="D298" s="22" t="s">
        <v>227</v>
      </c>
      <c r="E298" s="22"/>
      <c r="F298" s="16">
        <f>F299</f>
        <v>1166</v>
      </c>
      <c r="G298" s="16"/>
      <c r="H298" s="16">
        <f t="shared" si="3"/>
        <v>1166</v>
      </c>
    </row>
    <row r="299" spans="1:8" ht="29.25" customHeight="1" x14ac:dyDescent="0.25">
      <c r="A299" s="14" t="s">
        <v>228</v>
      </c>
      <c r="B299" s="22" t="s">
        <v>44</v>
      </c>
      <c r="C299" s="22" t="s">
        <v>28</v>
      </c>
      <c r="D299" s="22" t="s">
        <v>229</v>
      </c>
      <c r="E299" s="22"/>
      <c r="F299" s="16">
        <f>F300+F302</f>
        <v>1166</v>
      </c>
      <c r="G299" s="16"/>
      <c r="H299" s="16">
        <f t="shared" si="3"/>
        <v>1166</v>
      </c>
    </row>
    <row r="300" spans="1:8" ht="27.75" customHeight="1" x14ac:dyDescent="0.25">
      <c r="A300" s="14" t="s">
        <v>245</v>
      </c>
      <c r="B300" s="22" t="s">
        <v>44</v>
      </c>
      <c r="C300" s="22" t="s">
        <v>28</v>
      </c>
      <c r="D300" s="22" t="s">
        <v>246</v>
      </c>
      <c r="E300" s="22"/>
      <c r="F300" s="16">
        <f>F301</f>
        <v>296</v>
      </c>
      <c r="G300" s="16"/>
      <c r="H300" s="16">
        <f t="shared" si="3"/>
        <v>296</v>
      </c>
    </row>
    <row r="301" spans="1:8" ht="13.5" customHeight="1" x14ac:dyDescent="0.25">
      <c r="A301" s="14" t="s">
        <v>83</v>
      </c>
      <c r="B301" s="22" t="s">
        <v>44</v>
      </c>
      <c r="C301" s="22" t="s">
        <v>28</v>
      </c>
      <c r="D301" s="22" t="s">
        <v>246</v>
      </c>
      <c r="E301" s="22" t="s">
        <v>84</v>
      </c>
      <c r="F301" s="16">
        <v>296</v>
      </c>
      <c r="G301" s="16"/>
      <c r="H301" s="16">
        <f t="shared" si="3"/>
        <v>296</v>
      </c>
    </row>
    <row r="302" spans="1:8" ht="28.5" customHeight="1" x14ac:dyDescent="0.25">
      <c r="A302" s="14" t="s">
        <v>247</v>
      </c>
      <c r="B302" s="22" t="s">
        <v>44</v>
      </c>
      <c r="C302" s="22" t="s">
        <v>28</v>
      </c>
      <c r="D302" s="22" t="s">
        <v>248</v>
      </c>
      <c r="E302" s="22"/>
      <c r="F302" s="16">
        <f>F303+F304</f>
        <v>870</v>
      </c>
      <c r="G302" s="16"/>
      <c r="H302" s="16">
        <f t="shared" si="3"/>
        <v>870</v>
      </c>
    </row>
    <row r="303" spans="1:8" ht="29.25" hidden="1" customHeight="1" x14ac:dyDescent="0.25">
      <c r="A303" s="14" t="s">
        <v>123</v>
      </c>
      <c r="B303" s="22" t="s">
        <v>44</v>
      </c>
      <c r="C303" s="22" t="s">
        <v>28</v>
      </c>
      <c r="D303" s="22" t="s">
        <v>248</v>
      </c>
      <c r="E303" s="22" t="s">
        <v>32</v>
      </c>
      <c r="F303" s="16"/>
      <c r="G303" s="16"/>
      <c r="H303" s="16">
        <f t="shared" si="3"/>
        <v>0</v>
      </c>
    </row>
    <row r="304" spans="1:8" ht="14.25" customHeight="1" x14ac:dyDescent="0.25">
      <c r="A304" s="14" t="s">
        <v>83</v>
      </c>
      <c r="B304" s="22" t="s">
        <v>44</v>
      </c>
      <c r="C304" s="22" t="s">
        <v>28</v>
      </c>
      <c r="D304" s="22" t="s">
        <v>248</v>
      </c>
      <c r="E304" s="22" t="s">
        <v>84</v>
      </c>
      <c r="F304" s="16">
        <v>870</v>
      </c>
      <c r="G304" s="16"/>
      <c r="H304" s="16">
        <f t="shared" si="3"/>
        <v>870</v>
      </c>
    </row>
    <row r="305" spans="1:8" ht="44.25" customHeight="1" x14ac:dyDescent="0.25">
      <c r="A305" s="24" t="s">
        <v>37</v>
      </c>
      <c r="B305" s="15" t="s">
        <v>44</v>
      </c>
      <c r="C305" s="15" t="s">
        <v>28</v>
      </c>
      <c r="D305" s="15" t="s">
        <v>38</v>
      </c>
      <c r="E305" s="22"/>
      <c r="F305" s="16">
        <f>F306</f>
        <v>1788.8</v>
      </c>
      <c r="G305" s="16"/>
      <c r="H305" s="16">
        <f t="shared" si="3"/>
        <v>1788.8</v>
      </c>
    </row>
    <row r="306" spans="1:8" ht="28.5" customHeight="1" x14ac:dyDescent="0.25">
      <c r="A306" s="14" t="s">
        <v>39</v>
      </c>
      <c r="B306" s="15" t="s">
        <v>44</v>
      </c>
      <c r="C306" s="15" t="s">
        <v>28</v>
      </c>
      <c r="D306" s="15" t="s">
        <v>40</v>
      </c>
      <c r="E306" s="22"/>
      <c r="F306" s="16">
        <f>F307</f>
        <v>1788.8</v>
      </c>
      <c r="G306" s="16"/>
      <c r="H306" s="16">
        <f t="shared" si="3"/>
        <v>1788.8</v>
      </c>
    </row>
    <row r="307" spans="1:8" ht="107.25" customHeight="1" x14ac:dyDescent="0.25">
      <c r="A307" s="14" t="s">
        <v>131</v>
      </c>
      <c r="B307" s="15" t="s">
        <v>44</v>
      </c>
      <c r="C307" s="15" t="s">
        <v>28</v>
      </c>
      <c r="D307" s="15" t="s">
        <v>132</v>
      </c>
      <c r="E307" s="22"/>
      <c r="F307" s="16">
        <f>F308</f>
        <v>1788.8</v>
      </c>
      <c r="G307" s="16"/>
      <c r="H307" s="16">
        <f t="shared" si="3"/>
        <v>1788.8</v>
      </c>
    </row>
    <row r="308" spans="1:8" ht="13.5" customHeight="1" x14ac:dyDescent="0.25">
      <c r="A308" s="24" t="s">
        <v>129</v>
      </c>
      <c r="B308" s="15" t="s">
        <v>44</v>
      </c>
      <c r="C308" s="15" t="s">
        <v>28</v>
      </c>
      <c r="D308" s="15" t="s">
        <v>132</v>
      </c>
      <c r="E308" s="22" t="s">
        <v>130</v>
      </c>
      <c r="F308" s="16">
        <v>1788.8</v>
      </c>
      <c r="G308" s="16"/>
      <c r="H308" s="16">
        <f t="shared" si="3"/>
        <v>1788.8</v>
      </c>
    </row>
    <row r="309" spans="1:8" x14ac:dyDescent="0.25">
      <c r="A309" s="13" t="s">
        <v>249</v>
      </c>
      <c r="B309" s="10" t="s">
        <v>54</v>
      </c>
      <c r="C309" s="10"/>
      <c r="D309" s="10"/>
      <c r="E309" s="10"/>
      <c r="F309" s="11">
        <f>F310+F333+F402+F392+F378</f>
        <v>54957.9</v>
      </c>
      <c r="G309" s="11">
        <f>G310+G333+G402+G392+G378</f>
        <v>319211.2</v>
      </c>
      <c r="H309" s="11">
        <f t="shared" si="3"/>
        <v>374169.10000000003</v>
      </c>
    </row>
    <row r="310" spans="1:8" ht="14.25" customHeight="1" x14ac:dyDescent="0.25">
      <c r="A310" s="13" t="s">
        <v>250</v>
      </c>
      <c r="B310" s="10" t="s">
        <v>54</v>
      </c>
      <c r="C310" s="10" t="s">
        <v>16</v>
      </c>
      <c r="D310" s="10"/>
      <c r="E310" s="10"/>
      <c r="F310" s="11">
        <f>F311+F324+F315+F321</f>
        <v>6878.9</v>
      </c>
      <c r="G310" s="11">
        <f>G311+G324+G315+G321</f>
        <v>41909</v>
      </c>
      <c r="H310" s="11">
        <f t="shared" si="3"/>
        <v>48787.9</v>
      </c>
    </row>
    <row r="311" spans="1:8" ht="28.5" customHeight="1" x14ac:dyDescent="0.25">
      <c r="A311" s="14" t="s">
        <v>75</v>
      </c>
      <c r="B311" s="15" t="s">
        <v>54</v>
      </c>
      <c r="C311" s="15" t="s">
        <v>16</v>
      </c>
      <c r="D311" s="15" t="s">
        <v>76</v>
      </c>
      <c r="E311" s="15"/>
      <c r="F311" s="16">
        <f>F312</f>
        <v>5528</v>
      </c>
      <c r="G311" s="16"/>
      <c r="H311" s="16">
        <f t="shared" si="3"/>
        <v>5528</v>
      </c>
    </row>
    <row r="312" spans="1:8" ht="45" customHeight="1" x14ac:dyDescent="0.25">
      <c r="A312" s="17" t="s">
        <v>251</v>
      </c>
      <c r="B312" s="15" t="s">
        <v>54</v>
      </c>
      <c r="C312" s="15" t="s">
        <v>16</v>
      </c>
      <c r="D312" s="15" t="s">
        <v>252</v>
      </c>
      <c r="E312" s="15"/>
      <c r="F312" s="16">
        <f>F313</f>
        <v>5528</v>
      </c>
      <c r="G312" s="16"/>
      <c r="H312" s="16">
        <f t="shared" si="3"/>
        <v>5528</v>
      </c>
    </row>
    <row r="313" spans="1:8" ht="27.75" customHeight="1" x14ac:dyDescent="0.25">
      <c r="A313" s="14" t="s">
        <v>253</v>
      </c>
      <c r="B313" s="15" t="s">
        <v>54</v>
      </c>
      <c r="C313" s="15" t="s">
        <v>16</v>
      </c>
      <c r="D313" s="15" t="s">
        <v>254</v>
      </c>
      <c r="E313" s="15"/>
      <c r="F313" s="16">
        <f>F314</f>
        <v>5528</v>
      </c>
      <c r="G313" s="16"/>
      <c r="H313" s="16">
        <f t="shared" si="3"/>
        <v>5528</v>
      </c>
    </row>
    <row r="314" spans="1:8" ht="13.5" customHeight="1" x14ac:dyDescent="0.25">
      <c r="A314" s="14" t="s">
        <v>83</v>
      </c>
      <c r="B314" s="15" t="s">
        <v>54</v>
      </c>
      <c r="C314" s="15" t="s">
        <v>16</v>
      </c>
      <c r="D314" s="15" t="s">
        <v>254</v>
      </c>
      <c r="E314" s="15" t="s">
        <v>84</v>
      </c>
      <c r="F314" s="16">
        <v>5528</v>
      </c>
      <c r="G314" s="16"/>
      <c r="H314" s="16">
        <f t="shared" si="3"/>
        <v>5528</v>
      </c>
    </row>
    <row r="315" spans="1:8" ht="44.25" customHeight="1" x14ac:dyDescent="0.25">
      <c r="A315" s="24" t="s">
        <v>158</v>
      </c>
      <c r="B315" s="15" t="s">
        <v>54</v>
      </c>
      <c r="C315" s="15" t="s">
        <v>16</v>
      </c>
      <c r="D315" s="15" t="s">
        <v>159</v>
      </c>
      <c r="E315" s="15"/>
      <c r="F315" s="16">
        <f>F316</f>
        <v>1002</v>
      </c>
      <c r="G315" s="16">
        <f>G319</f>
        <v>0</v>
      </c>
      <c r="H315" s="16">
        <f t="shared" si="3"/>
        <v>1002</v>
      </c>
    </row>
    <row r="316" spans="1:8" ht="29.25" customHeight="1" x14ac:dyDescent="0.25">
      <c r="A316" s="24" t="s">
        <v>87</v>
      </c>
      <c r="B316" s="15" t="s">
        <v>54</v>
      </c>
      <c r="C316" s="15" t="s">
        <v>16</v>
      </c>
      <c r="D316" s="15" t="s">
        <v>160</v>
      </c>
      <c r="E316" s="15"/>
      <c r="F316" s="16">
        <f>F317+F318</f>
        <v>1002</v>
      </c>
      <c r="G316" s="16"/>
      <c r="H316" s="16">
        <f t="shared" si="3"/>
        <v>1002</v>
      </c>
    </row>
    <row r="317" spans="1:8" ht="17.25" hidden="1" customHeight="1" x14ac:dyDescent="0.25">
      <c r="A317" s="18" t="s">
        <v>31</v>
      </c>
      <c r="B317" s="15" t="s">
        <v>54</v>
      </c>
      <c r="C317" s="15" t="s">
        <v>16</v>
      </c>
      <c r="D317" s="15" t="s">
        <v>160</v>
      </c>
      <c r="E317" s="15" t="s">
        <v>32</v>
      </c>
      <c r="F317" s="16"/>
      <c r="G317" s="16"/>
      <c r="H317" s="16">
        <f t="shared" si="3"/>
        <v>0</v>
      </c>
    </row>
    <row r="318" spans="1:8" ht="12.75" customHeight="1" x14ac:dyDescent="0.25">
      <c r="A318" s="14" t="s">
        <v>83</v>
      </c>
      <c r="B318" s="15" t="s">
        <v>54</v>
      </c>
      <c r="C318" s="15" t="s">
        <v>16</v>
      </c>
      <c r="D318" s="15" t="s">
        <v>160</v>
      </c>
      <c r="E318" s="15" t="s">
        <v>84</v>
      </c>
      <c r="F318" s="16">
        <v>1002</v>
      </c>
      <c r="G318" s="16"/>
      <c r="H318" s="16">
        <f t="shared" si="3"/>
        <v>1002</v>
      </c>
    </row>
    <row r="319" spans="1:8" ht="17.25" hidden="1" customHeight="1" x14ac:dyDescent="0.25">
      <c r="A319" s="14" t="s">
        <v>255</v>
      </c>
      <c r="B319" s="15" t="s">
        <v>54</v>
      </c>
      <c r="C319" s="15" t="s">
        <v>16</v>
      </c>
      <c r="D319" s="15" t="s">
        <v>256</v>
      </c>
      <c r="E319" s="15"/>
      <c r="F319" s="16"/>
      <c r="G319" s="16">
        <f>G320</f>
        <v>0</v>
      </c>
      <c r="H319" s="16">
        <f t="shared" si="3"/>
        <v>0</v>
      </c>
    </row>
    <row r="320" spans="1:8" ht="16.5" hidden="1" customHeight="1" x14ac:dyDescent="0.25">
      <c r="A320" s="14" t="s">
        <v>83</v>
      </c>
      <c r="B320" s="15" t="s">
        <v>54</v>
      </c>
      <c r="C320" s="15" t="s">
        <v>16</v>
      </c>
      <c r="D320" s="15" t="s">
        <v>256</v>
      </c>
      <c r="E320" s="15" t="s">
        <v>84</v>
      </c>
      <c r="F320" s="16"/>
      <c r="G320" s="16"/>
      <c r="H320" s="16">
        <f t="shared" si="3"/>
        <v>0</v>
      </c>
    </row>
    <row r="321" spans="1:8" ht="44.25" hidden="1" customHeight="1" x14ac:dyDescent="0.25">
      <c r="A321" s="14" t="s">
        <v>257</v>
      </c>
      <c r="B321" s="15" t="s">
        <v>54</v>
      </c>
      <c r="C321" s="15" t="s">
        <v>16</v>
      </c>
      <c r="D321" s="15" t="s">
        <v>258</v>
      </c>
      <c r="E321" s="15"/>
      <c r="F321" s="16">
        <f>F322</f>
        <v>0</v>
      </c>
      <c r="G321" s="16">
        <f>G322</f>
        <v>0</v>
      </c>
      <c r="H321" s="16">
        <f t="shared" si="3"/>
        <v>0</v>
      </c>
    </row>
    <row r="322" spans="1:8" ht="30.75" hidden="1" customHeight="1" x14ac:dyDescent="0.25">
      <c r="A322" s="14" t="s">
        <v>222</v>
      </c>
      <c r="B322" s="15" t="s">
        <v>54</v>
      </c>
      <c r="C322" s="15" t="s">
        <v>16</v>
      </c>
      <c r="D322" s="15" t="s">
        <v>259</v>
      </c>
      <c r="E322" s="15"/>
      <c r="F322" s="16">
        <f>F323</f>
        <v>0</v>
      </c>
      <c r="G322" s="16">
        <f>G323</f>
        <v>0</v>
      </c>
      <c r="H322" s="16">
        <f t="shared" si="3"/>
        <v>0</v>
      </c>
    </row>
    <row r="323" spans="1:8" ht="16.5" hidden="1" customHeight="1" x14ac:dyDescent="0.25">
      <c r="A323" s="14" t="s">
        <v>83</v>
      </c>
      <c r="B323" s="15" t="s">
        <v>54</v>
      </c>
      <c r="C323" s="15" t="s">
        <v>16</v>
      </c>
      <c r="D323" s="15" t="s">
        <v>259</v>
      </c>
      <c r="E323" s="15" t="s">
        <v>84</v>
      </c>
      <c r="F323" s="16"/>
      <c r="G323" s="16"/>
      <c r="H323" s="16">
        <f t="shared" si="3"/>
        <v>0</v>
      </c>
    </row>
    <row r="324" spans="1:8" ht="15" customHeight="1" x14ac:dyDescent="0.25">
      <c r="A324" s="14" t="s">
        <v>260</v>
      </c>
      <c r="B324" s="15" t="s">
        <v>54</v>
      </c>
      <c r="C324" s="15" t="s">
        <v>16</v>
      </c>
      <c r="D324" s="15" t="s">
        <v>261</v>
      </c>
      <c r="E324" s="15"/>
      <c r="F324" s="16">
        <f>F325</f>
        <v>348.9</v>
      </c>
      <c r="G324" s="16">
        <f>G325</f>
        <v>41909</v>
      </c>
      <c r="H324" s="16">
        <f t="shared" si="3"/>
        <v>42257.9</v>
      </c>
    </row>
    <row r="325" spans="1:8" ht="15" customHeight="1" x14ac:dyDescent="0.25">
      <c r="A325" s="14" t="s">
        <v>262</v>
      </c>
      <c r="B325" s="15" t="s">
        <v>54</v>
      </c>
      <c r="C325" s="15" t="s">
        <v>16</v>
      </c>
      <c r="D325" s="15" t="s">
        <v>263</v>
      </c>
      <c r="E325" s="15"/>
      <c r="F325" s="16">
        <f>F329</f>
        <v>348.9</v>
      </c>
      <c r="G325" s="16">
        <f>G326+G329+G331</f>
        <v>41909</v>
      </c>
      <c r="H325" s="16">
        <f t="shared" si="3"/>
        <v>42257.9</v>
      </c>
    </row>
    <row r="326" spans="1:8" ht="60.75" customHeight="1" x14ac:dyDescent="0.25">
      <c r="A326" s="24" t="s">
        <v>264</v>
      </c>
      <c r="B326" s="15" t="s">
        <v>54</v>
      </c>
      <c r="C326" s="15" t="s">
        <v>16</v>
      </c>
      <c r="D326" s="15" t="s">
        <v>265</v>
      </c>
      <c r="E326" s="15"/>
      <c r="F326" s="16"/>
      <c r="G326" s="16">
        <f>G327+G328</f>
        <v>28699</v>
      </c>
      <c r="H326" s="16">
        <f t="shared" si="3"/>
        <v>28699</v>
      </c>
    </row>
    <row r="327" spans="1:8" ht="27.75" customHeight="1" x14ac:dyDescent="0.25">
      <c r="A327" s="14" t="s">
        <v>94</v>
      </c>
      <c r="B327" s="15" t="s">
        <v>54</v>
      </c>
      <c r="C327" s="15" t="s">
        <v>16</v>
      </c>
      <c r="D327" s="15" t="s">
        <v>265</v>
      </c>
      <c r="E327" s="15" t="s">
        <v>95</v>
      </c>
      <c r="F327" s="16"/>
      <c r="G327" s="16">
        <v>15</v>
      </c>
      <c r="H327" s="16">
        <f t="shared" si="3"/>
        <v>15</v>
      </c>
    </row>
    <row r="328" spans="1:8" ht="15" customHeight="1" x14ac:dyDescent="0.25">
      <c r="A328" s="14" t="s">
        <v>83</v>
      </c>
      <c r="B328" s="15" t="s">
        <v>54</v>
      </c>
      <c r="C328" s="15" t="s">
        <v>16</v>
      </c>
      <c r="D328" s="15" t="s">
        <v>265</v>
      </c>
      <c r="E328" s="15" t="s">
        <v>84</v>
      </c>
      <c r="F328" s="16"/>
      <c r="G328" s="16">
        <v>28684</v>
      </c>
      <c r="H328" s="16">
        <f t="shared" si="3"/>
        <v>28684</v>
      </c>
    </row>
    <row r="329" spans="1:8" ht="45" customHeight="1" x14ac:dyDescent="0.25">
      <c r="A329" s="14" t="s">
        <v>266</v>
      </c>
      <c r="B329" s="15" t="s">
        <v>54</v>
      </c>
      <c r="C329" s="15" t="s">
        <v>16</v>
      </c>
      <c r="D329" s="15" t="s">
        <v>267</v>
      </c>
      <c r="E329" s="19"/>
      <c r="F329" s="16">
        <f>F330</f>
        <v>348.9</v>
      </c>
      <c r="G329" s="16">
        <f>G330</f>
        <v>11710</v>
      </c>
      <c r="H329" s="16">
        <f>F329+G329</f>
        <v>12058.9</v>
      </c>
    </row>
    <row r="330" spans="1:8" ht="15" customHeight="1" x14ac:dyDescent="0.25">
      <c r="A330" s="14" t="s">
        <v>83</v>
      </c>
      <c r="B330" s="15" t="s">
        <v>54</v>
      </c>
      <c r="C330" s="15" t="s">
        <v>16</v>
      </c>
      <c r="D330" s="15" t="s">
        <v>267</v>
      </c>
      <c r="E330" s="19" t="s">
        <v>84</v>
      </c>
      <c r="F330" s="16">
        <v>348.9</v>
      </c>
      <c r="G330" s="16">
        <v>11710</v>
      </c>
      <c r="H330" s="16">
        <f>F330+G330</f>
        <v>12058.9</v>
      </c>
    </row>
    <row r="331" spans="1:8" ht="46.5" customHeight="1" x14ac:dyDescent="0.25">
      <c r="A331" s="14" t="s">
        <v>89</v>
      </c>
      <c r="B331" s="15" t="s">
        <v>54</v>
      </c>
      <c r="C331" s="15" t="s">
        <v>16</v>
      </c>
      <c r="D331" s="15" t="s">
        <v>268</v>
      </c>
      <c r="E331" s="19"/>
      <c r="F331" s="16"/>
      <c r="G331" s="16">
        <f>G332</f>
        <v>1500</v>
      </c>
      <c r="H331" s="16">
        <f>F331+G331</f>
        <v>1500</v>
      </c>
    </row>
    <row r="332" spans="1:8" ht="15" customHeight="1" x14ac:dyDescent="0.25">
      <c r="A332" s="14" t="s">
        <v>83</v>
      </c>
      <c r="B332" s="15" t="s">
        <v>54</v>
      </c>
      <c r="C332" s="15" t="s">
        <v>16</v>
      </c>
      <c r="D332" s="15" t="s">
        <v>268</v>
      </c>
      <c r="E332" s="19" t="s">
        <v>84</v>
      </c>
      <c r="F332" s="16"/>
      <c r="G332" s="16">
        <v>1500</v>
      </c>
      <c r="H332" s="16">
        <f>F332+G332</f>
        <v>1500</v>
      </c>
    </row>
    <row r="333" spans="1:8" ht="14.25" customHeight="1" x14ac:dyDescent="0.25">
      <c r="A333" s="13" t="s">
        <v>269</v>
      </c>
      <c r="B333" s="10" t="s">
        <v>54</v>
      </c>
      <c r="C333" s="10" t="s">
        <v>18</v>
      </c>
      <c r="D333" s="10"/>
      <c r="E333" s="10"/>
      <c r="F333" s="11">
        <f>F334+F340+F348+F357</f>
        <v>33628.300000000003</v>
      </c>
      <c r="G333" s="11">
        <f>G357+G348+G340</f>
        <v>269691.7</v>
      </c>
      <c r="H333" s="11">
        <f t="shared" si="3"/>
        <v>303320</v>
      </c>
    </row>
    <row r="334" spans="1:8" ht="28.5" customHeight="1" x14ac:dyDescent="0.25">
      <c r="A334" s="14" t="s">
        <v>75</v>
      </c>
      <c r="B334" s="15" t="s">
        <v>54</v>
      </c>
      <c r="C334" s="15" t="s">
        <v>18</v>
      </c>
      <c r="D334" s="15" t="s">
        <v>76</v>
      </c>
      <c r="E334" s="10"/>
      <c r="F334" s="16">
        <f>F335</f>
        <v>27304.400000000001</v>
      </c>
      <c r="G334" s="16"/>
      <c r="H334" s="16">
        <f t="shared" si="3"/>
        <v>27304.400000000001</v>
      </c>
    </row>
    <row r="335" spans="1:8" ht="42" customHeight="1" x14ac:dyDescent="0.25">
      <c r="A335" s="17" t="s">
        <v>251</v>
      </c>
      <c r="B335" s="15" t="s">
        <v>54</v>
      </c>
      <c r="C335" s="15" t="s">
        <v>18</v>
      </c>
      <c r="D335" s="15" t="s">
        <v>252</v>
      </c>
      <c r="E335" s="15"/>
      <c r="F335" s="16">
        <f>F336</f>
        <v>27304.400000000001</v>
      </c>
      <c r="G335" s="16"/>
      <c r="H335" s="16">
        <f t="shared" si="3"/>
        <v>27304.400000000001</v>
      </c>
    </row>
    <row r="336" spans="1:8" ht="28.5" customHeight="1" x14ac:dyDescent="0.25">
      <c r="A336" s="24" t="s">
        <v>270</v>
      </c>
      <c r="B336" s="15" t="s">
        <v>54</v>
      </c>
      <c r="C336" s="15" t="s">
        <v>18</v>
      </c>
      <c r="D336" s="15" t="s">
        <v>271</v>
      </c>
      <c r="E336" s="15"/>
      <c r="F336" s="16">
        <f>F337+F338+F339</f>
        <v>27304.400000000001</v>
      </c>
      <c r="G336" s="16"/>
      <c r="H336" s="16">
        <f t="shared" si="3"/>
        <v>27304.400000000001</v>
      </c>
    </row>
    <row r="337" spans="1:8" ht="30" hidden="1" customHeight="1" x14ac:dyDescent="0.25">
      <c r="A337" s="18" t="s">
        <v>31</v>
      </c>
      <c r="B337" s="15" t="s">
        <v>54</v>
      </c>
      <c r="C337" s="15" t="s">
        <v>18</v>
      </c>
      <c r="D337" s="15" t="s">
        <v>271</v>
      </c>
      <c r="E337" s="15" t="s">
        <v>32</v>
      </c>
      <c r="F337" s="16"/>
      <c r="G337" s="16"/>
      <c r="H337" s="16">
        <f t="shared" si="3"/>
        <v>0</v>
      </c>
    </row>
    <row r="338" spans="1:8" ht="14.25" customHeight="1" x14ac:dyDescent="0.25">
      <c r="A338" s="14" t="s">
        <v>83</v>
      </c>
      <c r="B338" s="15" t="s">
        <v>54</v>
      </c>
      <c r="C338" s="15" t="s">
        <v>18</v>
      </c>
      <c r="D338" s="15" t="s">
        <v>271</v>
      </c>
      <c r="E338" s="15" t="s">
        <v>84</v>
      </c>
      <c r="F338" s="16">
        <v>27304.400000000001</v>
      </c>
      <c r="G338" s="16"/>
      <c r="H338" s="16">
        <f t="shared" si="3"/>
        <v>27304.400000000001</v>
      </c>
    </row>
    <row r="339" spans="1:8" ht="14.25" hidden="1" customHeight="1" x14ac:dyDescent="0.25">
      <c r="A339" s="14" t="s">
        <v>35</v>
      </c>
      <c r="B339" s="15" t="s">
        <v>54</v>
      </c>
      <c r="C339" s="15" t="s">
        <v>18</v>
      </c>
      <c r="D339" s="15" t="s">
        <v>271</v>
      </c>
      <c r="E339" s="15" t="s">
        <v>36</v>
      </c>
      <c r="F339" s="16"/>
      <c r="G339" s="16"/>
      <c r="H339" s="16">
        <f t="shared" si="3"/>
        <v>0</v>
      </c>
    </row>
    <row r="340" spans="1:8" ht="43.5" customHeight="1" x14ac:dyDescent="0.25">
      <c r="A340" s="24" t="s">
        <v>158</v>
      </c>
      <c r="B340" s="15" t="s">
        <v>54</v>
      </c>
      <c r="C340" s="15" t="s">
        <v>18</v>
      </c>
      <c r="D340" s="15" t="s">
        <v>159</v>
      </c>
      <c r="E340" s="15"/>
      <c r="F340" s="16">
        <f>F341+F344+F346</f>
        <v>1220.9000000000001</v>
      </c>
      <c r="G340" s="16">
        <f>G341+G344+G346</f>
        <v>3837</v>
      </c>
      <c r="H340" s="16">
        <f t="shared" si="3"/>
        <v>5057.8999999999996</v>
      </c>
    </row>
    <row r="341" spans="1:8" ht="28.5" customHeight="1" x14ac:dyDescent="0.25">
      <c r="A341" s="24" t="s">
        <v>87</v>
      </c>
      <c r="B341" s="15" t="s">
        <v>54</v>
      </c>
      <c r="C341" s="15" t="s">
        <v>18</v>
      </c>
      <c r="D341" s="15" t="s">
        <v>160</v>
      </c>
      <c r="E341" s="15"/>
      <c r="F341" s="16">
        <f>F342+F343</f>
        <v>1182.2</v>
      </c>
      <c r="G341" s="16">
        <f>G342+G343</f>
        <v>0</v>
      </c>
      <c r="H341" s="16">
        <f t="shared" si="3"/>
        <v>1182.2</v>
      </c>
    </row>
    <row r="342" spans="1:8" ht="28.5" hidden="1" customHeight="1" x14ac:dyDescent="0.25">
      <c r="A342" s="18" t="s">
        <v>31</v>
      </c>
      <c r="B342" s="15" t="s">
        <v>54</v>
      </c>
      <c r="C342" s="15" t="s">
        <v>18</v>
      </c>
      <c r="D342" s="15" t="s">
        <v>160</v>
      </c>
      <c r="E342" s="15" t="s">
        <v>32</v>
      </c>
      <c r="F342" s="16"/>
      <c r="G342" s="16"/>
      <c r="H342" s="16">
        <f t="shared" si="3"/>
        <v>0</v>
      </c>
    </row>
    <row r="343" spans="1:8" ht="12.75" customHeight="1" x14ac:dyDescent="0.25">
      <c r="A343" s="14" t="s">
        <v>83</v>
      </c>
      <c r="B343" s="15" t="s">
        <v>54</v>
      </c>
      <c r="C343" s="15" t="s">
        <v>18</v>
      </c>
      <c r="D343" s="15" t="s">
        <v>160</v>
      </c>
      <c r="E343" s="15" t="s">
        <v>84</v>
      </c>
      <c r="F343" s="16">
        <v>1182.2</v>
      </c>
      <c r="G343" s="16"/>
      <c r="H343" s="16">
        <f t="shared" si="3"/>
        <v>1182.2</v>
      </c>
    </row>
    <row r="344" spans="1:8" ht="76.5" customHeight="1" x14ac:dyDescent="0.25">
      <c r="A344" s="14" t="s">
        <v>272</v>
      </c>
      <c r="B344" s="15" t="s">
        <v>54</v>
      </c>
      <c r="C344" s="15" t="s">
        <v>18</v>
      </c>
      <c r="D344" s="15" t="s">
        <v>273</v>
      </c>
      <c r="E344" s="15"/>
      <c r="F344" s="16">
        <f>F345</f>
        <v>19.7</v>
      </c>
      <c r="G344" s="16">
        <f>G345</f>
        <v>1953</v>
      </c>
      <c r="H344" s="16">
        <f t="shared" si="3"/>
        <v>1972.7</v>
      </c>
    </row>
    <row r="345" spans="1:8" ht="12.75" customHeight="1" x14ac:dyDescent="0.25">
      <c r="A345" s="14" t="s">
        <v>83</v>
      </c>
      <c r="B345" s="15" t="s">
        <v>54</v>
      </c>
      <c r="C345" s="15" t="s">
        <v>18</v>
      </c>
      <c r="D345" s="15" t="s">
        <v>273</v>
      </c>
      <c r="E345" s="15" t="s">
        <v>84</v>
      </c>
      <c r="F345" s="16">
        <v>19.7</v>
      </c>
      <c r="G345" s="16">
        <v>1953</v>
      </c>
      <c r="H345" s="16">
        <f t="shared" si="3"/>
        <v>1972.7</v>
      </c>
    </row>
    <row r="346" spans="1:8" ht="44.25" customHeight="1" x14ac:dyDescent="0.25">
      <c r="A346" s="29" t="s">
        <v>592</v>
      </c>
      <c r="B346" s="15" t="s">
        <v>54</v>
      </c>
      <c r="C346" s="15" t="s">
        <v>18</v>
      </c>
      <c r="D346" s="15" t="s">
        <v>582</v>
      </c>
      <c r="E346" s="15"/>
      <c r="F346" s="16">
        <f>F347</f>
        <v>19</v>
      </c>
      <c r="G346" s="16">
        <f>G347</f>
        <v>1884</v>
      </c>
      <c r="H346" s="16">
        <f t="shared" si="3"/>
        <v>1903</v>
      </c>
    </row>
    <row r="347" spans="1:8" ht="12.75" customHeight="1" x14ac:dyDescent="0.25">
      <c r="A347" s="14" t="s">
        <v>83</v>
      </c>
      <c r="B347" s="15" t="s">
        <v>54</v>
      </c>
      <c r="C347" s="15" t="s">
        <v>18</v>
      </c>
      <c r="D347" s="15" t="s">
        <v>582</v>
      </c>
      <c r="E347" s="15" t="s">
        <v>84</v>
      </c>
      <c r="F347" s="16">
        <v>19</v>
      </c>
      <c r="G347" s="16">
        <v>1884</v>
      </c>
      <c r="H347" s="16">
        <f t="shared" si="3"/>
        <v>1903</v>
      </c>
    </row>
    <row r="348" spans="1:8" ht="43.5" customHeight="1" x14ac:dyDescent="0.25">
      <c r="A348" s="14" t="s">
        <v>257</v>
      </c>
      <c r="B348" s="15" t="s">
        <v>54</v>
      </c>
      <c r="C348" s="15" t="s">
        <v>18</v>
      </c>
      <c r="D348" s="15" t="s">
        <v>258</v>
      </c>
      <c r="E348" s="15"/>
      <c r="F348" s="16">
        <f>F353+F349+F351+F355</f>
        <v>3357.2</v>
      </c>
      <c r="G348" s="16">
        <f>G353+G349+G351+G355</f>
        <v>63786.9</v>
      </c>
      <c r="H348" s="16">
        <f t="shared" si="3"/>
        <v>67144.100000000006</v>
      </c>
    </row>
    <row r="349" spans="1:8" ht="46.5" hidden="1" customHeight="1" x14ac:dyDescent="0.25">
      <c r="A349" s="14" t="s">
        <v>276</v>
      </c>
      <c r="B349" s="15" t="s">
        <v>54</v>
      </c>
      <c r="C349" s="15" t="s">
        <v>18</v>
      </c>
      <c r="D349" s="15" t="s">
        <v>277</v>
      </c>
      <c r="E349" s="15"/>
      <c r="F349" s="16"/>
      <c r="G349" s="16">
        <f>G350</f>
        <v>0</v>
      </c>
      <c r="H349" s="16">
        <f t="shared" si="3"/>
        <v>0</v>
      </c>
    </row>
    <row r="350" spans="1:8" ht="14.25" hidden="1" customHeight="1" x14ac:dyDescent="0.25">
      <c r="A350" s="14" t="s">
        <v>83</v>
      </c>
      <c r="B350" s="15" t="s">
        <v>54</v>
      </c>
      <c r="C350" s="15" t="s">
        <v>18</v>
      </c>
      <c r="D350" s="15" t="s">
        <v>277</v>
      </c>
      <c r="E350" s="15" t="s">
        <v>84</v>
      </c>
      <c r="F350" s="16"/>
      <c r="G350" s="16"/>
      <c r="H350" s="16">
        <f t="shared" si="3"/>
        <v>0</v>
      </c>
    </row>
    <row r="351" spans="1:8" ht="30" hidden="1" customHeight="1" x14ac:dyDescent="0.25">
      <c r="A351" s="24" t="s">
        <v>87</v>
      </c>
      <c r="B351" s="15" t="s">
        <v>54</v>
      </c>
      <c r="C351" s="15" t="s">
        <v>18</v>
      </c>
      <c r="D351" s="15" t="s">
        <v>278</v>
      </c>
      <c r="E351" s="15"/>
      <c r="F351" s="16">
        <f>F352</f>
        <v>0</v>
      </c>
      <c r="G351" s="16">
        <f>G352</f>
        <v>0</v>
      </c>
      <c r="H351" s="16">
        <f t="shared" si="3"/>
        <v>0</v>
      </c>
    </row>
    <row r="352" spans="1:8" ht="14.25" hidden="1" customHeight="1" x14ac:dyDescent="0.25">
      <c r="A352" s="14" t="s">
        <v>83</v>
      </c>
      <c r="B352" s="15" t="s">
        <v>54</v>
      </c>
      <c r="C352" s="15" t="s">
        <v>18</v>
      </c>
      <c r="D352" s="15" t="s">
        <v>278</v>
      </c>
      <c r="E352" s="15" t="s">
        <v>84</v>
      </c>
      <c r="F352" s="16"/>
      <c r="G352" s="16"/>
      <c r="H352" s="16">
        <f t="shared" ref="H352:H422" si="4">F352+G352</f>
        <v>0</v>
      </c>
    </row>
    <row r="353" spans="1:8" ht="31.5" x14ac:dyDescent="0.25">
      <c r="A353" s="95" t="s">
        <v>585</v>
      </c>
      <c r="B353" s="15" t="s">
        <v>54</v>
      </c>
      <c r="C353" s="15" t="s">
        <v>18</v>
      </c>
      <c r="D353" s="15" t="s">
        <v>584</v>
      </c>
      <c r="E353" s="15"/>
      <c r="F353" s="16">
        <f>F354</f>
        <v>3357.2</v>
      </c>
      <c r="G353" s="16">
        <f>G354</f>
        <v>63786.9</v>
      </c>
      <c r="H353" s="16">
        <f t="shared" si="4"/>
        <v>67144.100000000006</v>
      </c>
    </row>
    <row r="354" spans="1:8" x14ac:dyDescent="0.25">
      <c r="A354" s="14" t="s">
        <v>83</v>
      </c>
      <c r="B354" s="15" t="s">
        <v>54</v>
      </c>
      <c r="C354" s="15" t="s">
        <v>18</v>
      </c>
      <c r="D354" s="15" t="s">
        <v>584</v>
      </c>
      <c r="E354" s="15" t="s">
        <v>84</v>
      </c>
      <c r="F354" s="16">
        <v>3357.2</v>
      </c>
      <c r="G354" s="16">
        <v>63786.9</v>
      </c>
      <c r="H354" s="16">
        <f t="shared" si="4"/>
        <v>67144.100000000006</v>
      </c>
    </row>
    <row r="355" spans="1:8" ht="46.5" hidden="1" customHeight="1" x14ac:dyDescent="0.25">
      <c r="A355" s="14" t="s">
        <v>279</v>
      </c>
      <c r="B355" s="15" t="s">
        <v>54</v>
      </c>
      <c r="C355" s="15" t="s">
        <v>18</v>
      </c>
      <c r="D355" s="15" t="s">
        <v>280</v>
      </c>
      <c r="E355" s="15"/>
      <c r="F355" s="16">
        <f>F356</f>
        <v>0</v>
      </c>
      <c r="G355" s="16">
        <f>G356</f>
        <v>0</v>
      </c>
      <c r="H355" s="16">
        <f t="shared" si="4"/>
        <v>0</v>
      </c>
    </row>
    <row r="356" spans="1:8" hidden="1" x14ac:dyDescent="0.25">
      <c r="A356" s="14" t="s">
        <v>83</v>
      </c>
      <c r="B356" s="15" t="s">
        <v>54</v>
      </c>
      <c r="C356" s="15" t="s">
        <v>18</v>
      </c>
      <c r="D356" s="15" t="s">
        <v>280</v>
      </c>
      <c r="E356" s="15" t="s">
        <v>84</v>
      </c>
      <c r="F356" s="16"/>
      <c r="G356" s="16"/>
      <c r="H356" s="16">
        <f t="shared" si="4"/>
        <v>0</v>
      </c>
    </row>
    <row r="357" spans="1:8" ht="14.25" customHeight="1" x14ac:dyDescent="0.25">
      <c r="A357" s="14" t="s">
        <v>260</v>
      </c>
      <c r="B357" s="15" t="s">
        <v>54</v>
      </c>
      <c r="C357" s="15" t="s">
        <v>18</v>
      </c>
      <c r="D357" s="15" t="s">
        <v>261</v>
      </c>
      <c r="E357" s="15"/>
      <c r="F357" s="16">
        <f>F358</f>
        <v>1745.8</v>
      </c>
      <c r="G357" s="16">
        <f>G358</f>
        <v>202067.80000000002</v>
      </c>
      <c r="H357" s="16">
        <f t="shared" si="4"/>
        <v>203813.6</v>
      </c>
    </row>
    <row r="358" spans="1:8" ht="14.25" customHeight="1" x14ac:dyDescent="0.25">
      <c r="A358" s="17" t="s">
        <v>262</v>
      </c>
      <c r="B358" s="15" t="s">
        <v>54</v>
      </c>
      <c r="C358" s="15" t="s">
        <v>18</v>
      </c>
      <c r="D358" s="30">
        <v>9010000000</v>
      </c>
      <c r="E358" s="15"/>
      <c r="F358" s="16">
        <f>F365+F369+F363+F376</f>
        <v>1745.8</v>
      </c>
      <c r="G358" s="16">
        <f>G365+G369+G363+G376+G372+G374+G359+G361</f>
        <v>202067.80000000002</v>
      </c>
      <c r="H358" s="16">
        <f t="shared" si="4"/>
        <v>203813.6</v>
      </c>
    </row>
    <row r="359" spans="1:8" ht="75" customHeight="1" x14ac:dyDescent="0.25">
      <c r="A359" s="29" t="s">
        <v>281</v>
      </c>
      <c r="B359" s="15" t="s">
        <v>54</v>
      </c>
      <c r="C359" s="15" t="s">
        <v>18</v>
      </c>
      <c r="D359" s="30" t="s">
        <v>282</v>
      </c>
      <c r="E359" s="15"/>
      <c r="F359" s="16"/>
      <c r="G359" s="16">
        <f>G360</f>
        <v>223.6</v>
      </c>
      <c r="H359" s="16">
        <f t="shared" si="4"/>
        <v>223.6</v>
      </c>
    </row>
    <row r="360" spans="1:8" ht="14.25" customHeight="1" x14ac:dyDescent="0.25">
      <c r="A360" s="14" t="s">
        <v>83</v>
      </c>
      <c r="B360" s="15" t="s">
        <v>54</v>
      </c>
      <c r="C360" s="15" t="s">
        <v>18</v>
      </c>
      <c r="D360" s="30" t="s">
        <v>282</v>
      </c>
      <c r="E360" s="15" t="s">
        <v>84</v>
      </c>
      <c r="F360" s="16"/>
      <c r="G360" s="16">
        <v>223.6</v>
      </c>
      <c r="H360" s="16">
        <f t="shared" si="4"/>
        <v>223.6</v>
      </c>
    </row>
    <row r="361" spans="1:8" ht="92.25" customHeight="1" x14ac:dyDescent="0.25">
      <c r="A361" s="14" t="s">
        <v>598</v>
      </c>
      <c r="B361" s="15" t="s">
        <v>54</v>
      </c>
      <c r="C361" s="15" t="s">
        <v>18</v>
      </c>
      <c r="D361" s="15" t="s">
        <v>597</v>
      </c>
      <c r="E361" s="15"/>
      <c r="F361" s="16"/>
      <c r="G361" s="16">
        <f>G362</f>
        <v>30</v>
      </c>
      <c r="H361" s="16">
        <f t="shared" si="4"/>
        <v>30</v>
      </c>
    </row>
    <row r="362" spans="1:8" ht="14.25" customHeight="1" x14ac:dyDescent="0.25">
      <c r="A362" s="14" t="s">
        <v>83</v>
      </c>
      <c r="B362" s="15" t="s">
        <v>54</v>
      </c>
      <c r="C362" s="15" t="s">
        <v>18</v>
      </c>
      <c r="D362" s="15" t="s">
        <v>597</v>
      </c>
      <c r="E362" s="15" t="s">
        <v>84</v>
      </c>
      <c r="F362" s="16"/>
      <c r="G362" s="16">
        <v>30</v>
      </c>
      <c r="H362" s="16">
        <f t="shared" si="4"/>
        <v>30</v>
      </c>
    </row>
    <row r="363" spans="1:8" ht="60" customHeight="1" x14ac:dyDescent="0.25">
      <c r="A363" s="14" t="s">
        <v>283</v>
      </c>
      <c r="B363" s="15" t="s">
        <v>54</v>
      </c>
      <c r="C363" s="15" t="s">
        <v>18</v>
      </c>
      <c r="D363" s="15" t="s">
        <v>284</v>
      </c>
      <c r="E363" s="15"/>
      <c r="F363" s="16"/>
      <c r="G363" s="16">
        <f>G364</f>
        <v>20678</v>
      </c>
      <c r="H363" s="16">
        <f t="shared" si="4"/>
        <v>20678</v>
      </c>
    </row>
    <row r="364" spans="1:8" ht="14.25" customHeight="1" x14ac:dyDescent="0.25">
      <c r="A364" s="14" t="s">
        <v>83</v>
      </c>
      <c r="B364" s="15" t="s">
        <v>54</v>
      </c>
      <c r="C364" s="15" t="s">
        <v>18</v>
      </c>
      <c r="D364" s="15" t="s">
        <v>284</v>
      </c>
      <c r="E364" s="15" t="s">
        <v>84</v>
      </c>
      <c r="F364" s="16"/>
      <c r="G364" s="16">
        <v>20678</v>
      </c>
      <c r="H364" s="16">
        <f t="shared" si="4"/>
        <v>20678</v>
      </c>
    </row>
    <row r="365" spans="1:8" ht="90" customHeight="1" x14ac:dyDescent="0.25">
      <c r="A365" s="24" t="s">
        <v>285</v>
      </c>
      <c r="B365" s="15" t="s">
        <v>54</v>
      </c>
      <c r="C365" s="15" t="s">
        <v>18</v>
      </c>
      <c r="D365" s="30">
        <v>9010070910</v>
      </c>
      <c r="E365" s="15"/>
      <c r="F365" s="16"/>
      <c r="G365" s="16">
        <f>G366+G367+G368</f>
        <v>154635</v>
      </c>
      <c r="H365" s="16">
        <f t="shared" si="4"/>
        <v>154635</v>
      </c>
    </row>
    <row r="366" spans="1:8" ht="77.25" hidden="1" customHeight="1" x14ac:dyDescent="0.25">
      <c r="A366" s="14" t="s">
        <v>286</v>
      </c>
      <c r="B366" s="15" t="s">
        <v>54</v>
      </c>
      <c r="C366" s="15" t="s">
        <v>18</v>
      </c>
      <c r="D366" s="30">
        <v>9010070910</v>
      </c>
      <c r="E366" s="15" t="s">
        <v>26</v>
      </c>
      <c r="F366" s="16"/>
      <c r="G366" s="16"/>
      <c r="H366" s="16">
        <f t="shared" si="4"/>
        <v>0</v>
      </c>
    </row>
    <row r="367" spans="1:8" ht="26.25" hidden="1" customHeight="1" x14ac:dyDescent="0.25">
      <c r="A367" s="14" t="s">
        <v>94</v>
      </c>
      <c r="B367" s="15" t="s">
        <v>54</v>
      </c>
      <c r="C367" s="15" t="s">
        <v>18</v>
      </c>
      <c r="D367" s="30">
        <v>9010070910</v>
      </c>
      <c r="E367" s="15" t="s">
        <v>95</v>
      </c>
      <c r="F367" s="16"/>
      <c r="G367" s="16"/>
      <c r="H367" s="16">
        <f t="shared" si="4"/>
        <v>0</v>
      </c>
    </row>
    <row r="368" spans="1:8" ht="12.75" customHeight="1" x14ac:dyDescent="0.25">
      <c r="A368" s="14" t="s">
        <v>83</v>
      </c>
      <c r="B368" s="15" t="s">
        <v>54</v>
      </c>
      <c r="C368" s="15" t="s">
        <v>18</v>
      </c>
      <c r="D368" s="30">
        <v>9010070910</v>
      </c>
      <c r="E368" s="15" t="s">
        <v>84</v>
      </c>
      <c r="F368" s="16"/>
      <c r="G368" s="16">
        <v>154635</v>
      </c>
      <c r="H368" s="16">
        <f t="shared" si="4"/>
        <v>154635</v>
      </c>
    </row>
    <row r="369" spans="1:8" ht="76.5" hidden="1" customHeight="1" x14ac:dyDescent="0.25">
      <c r="A369" s="24" t="s">
        <v>287</v>
      </c>
      <c r="B369" s="15" t="s">
        <v>54</v>
      </c>
      <c r="C369" s="15" t="s">
        <v>18</v>
      </c>
      <c r="D369" s="15" t="s">
        <v>288</v>
      </c>
      <c r="E369" s="15"/>
      <c r="F369" s="16"/>
      <c r="G369" s="16">
        <f>G370+G371</f>
        <v>0</v>
      </c>
      <c r="H369" s="16">
        <f t="shared" si="4"/>
        <v>0</v>
      </c>
    </row>
    <row r="370" spans="1:8" ht="31.5" hidden="1" customHeight="1" x14ac:dyDescent="0.25">
      <c r="A370" s="18" t="s">
        <v>31</v>
      </c>
      <c r="B370" s="15" t="s">
        <v>54</v>
      </c>
      <c r="C370" s="15" t="s">
        <v>18</v>
      </c>
      <c r="D370" s="30">
        <v>9010070930</v>
      </c>
      <c r="E370" s="15" t="s">
        <v>32</v>
      </c>
      <c r="F370" s="16"/>
      <c r="G370" s="16"/>
      <c r="H370" s="16">
        <f t="shared" si="4"/>
        <v>0</v>
      </c>
    </row>
    <row r="371" spans="1:8" ht="13.5" hidden="1" customHeight="1" x14ac:dyDescent="0.25">
      <c r="A371" s="14" t="s">
        <v>83</v>
      </c>
      <c r="B371" s="15" t="s">
        <v>54</v>
      </c>
      <c r="C371" s="15" t="s">
        <v>18</v>
      </c>
      <c r="D371" s="30">
        <v>9010070930</v>
      </c>
      <c r="E371" s="15" t="s">
        <v>84</v>
      </c>
      <c r="F371" s="16"/>
      <c r="G371" s="16"/>
      <c r="H371" s="16">
        <f t="shared" si="4"/>
        <v>0</v>
      </c>
    </row>
    <row r="372" spans="1:8" ht="63" x14ac:dyDescent="0.25">
      <c r="A372" s="14" t="s">
        <v>289</v>
      </c>
      <c r="B372" s="15" t="s">
        <v>54</v>
      </c>
      <c r="C372" s="15" t="s">
        <v>18</v>
      </c>
      <c r="D372" s="30" t="s">
        <v>290</v>
      </c>
      <c r="E372" s="15"/>
      <c r="F372" s="16"/>
      <c r="G372" s="16">
        <f>G373</f>
        <v>6499.2</v>
      </c>
      <c r="H372" s="16">
        <f t="shared" si="4"/>
        <v>6499.2</v>
      </c>
    </row>
    <row r="373" spans="1:8" ht="13.5" customHeight="1" x14ac:dyDescent="0.25">
      <c r="A373" s="14" t="s">
        <v>83</v>
      </c>
      <c r="B373" s="15" t="s">
        <v>54</v>
      </c>
      <c r="C373" s="15" t="s">
        <v>18</v>
      </c>
      <c r="D373" s="30" t="s">
        <v>290</v>
      </c>
      <c r="E373" s="15" t="s">
        <v>84</v>
      </c>
      <c r="F373" s="16"/>
      <c r="G373" s="16">
        <v>6499.2</v>
      </c>
      <c r="H373" s="16">
        <f t="shared" si="4"/>
        <v>6499.2</v>
      </c>
    </row>
    <row r="374" spans="1:8" ht="44.25" customHeight="1" x14ac:dyDescent="0.25">
      <c r="A374" s="14" t="s">
        <v>266</v>
      </c>
      <c r="B374" s="15" t="s">
        <v>54</v>
      </c>
      <c r="C374" s="15" t="s">
        <v>18</v>
      </c>
      <c r="D374" s="15" t="s">
        <v>267</v>
      </c>
      <c r="E374" s="19"/>
      <c r="F374" s="16">
        <f>F375</f>
        <v>0</v>
      </c>
      <c r="G374" s="16">
        <f>G375</f>
        <v>9800</v>
      </c>
      <c r="H374" s="16">
        <f>F374+G374</f>
        <v>9800</v>
      </c>
    </row>
    <row r="375" spans="1:8" ht="12.75" customHeight="1" x14ac:dyDescent="0.25">
      <c r="A375" s="14" t="s">
        <v>83</v>
      </c>
      <c r="B375" s="15" t="s">
        <v>54</v>
      </c>
      <c r="C375" s="15" t="s">
        <v>18</v>
      </c>
      <c r="D375" s="15" t="s">
        <v>267</v>
      </c>
      <c r="E375" s="19" t="s">
        <v>84</v>
      </c>
      <c r="F375" s="16"/>
      <c r="G375" s="16">
        <v>9800</v>
      </c>
      <c r="H375" s="16">
        <f>F375+G375</f>
        <v>9800</v>
      </c>
    </row>
    <row r="376" spans="1:8" ht="44.25" customHeight="1" x14ac:dyDescent="0.25">
      <c r="A376" s="14" t="s">
        <v>89</v>
      </c>
      <c r="B376" s="15" t="s">
        <v>54</v>
      </c>
      <c r="C376" s="15" t="s">
        <v>18</v>
      </c>
      <c r="D376" s="15" t="s">
        <v>268</v>
      </c>
      <c r="E376" s="19"/>
      <c r="F376" s="16">
        <f>F377</f>
        <v>1745.8</v>
      </c>
      <c r="G376" s="16">
        <f>G377</f>
        <v>10202</v>
      </c>
      <c r="H376" s="16">
        <f t="shared" si="4"/>
        <v>11947.8</v>
      </c>
    </row>
    <row r="377" spans="1:8" ht="13.5" customHeight="1" x14ac:dyDescent="0.25">
      <c r="A377" s="14" t="s">
        <v>83</v>
      </c>
      <c r="B377" s="15" t="s">
        <v>54</v>
      </c>
      <c r="C377" s="15" t="s">
        <v>18</v>
      </c>
      <c r="D377" s="15" t="s">
        <v>268</v>
      </c>
      <c r="E377" s="19" t="s">
        <v>84</v>
      </c>
      <c r="F377" s="16">
        <v>1745.8</v>
      </c>
      <c r="G377" s="16">
        <v>10202</v>
      </c>
      <c r="H377" s="16">
        <f t="shared" si="4"/>
        <v>11947.8</v>
      </c>
    </row>
    <row r="378" spans="1:8" ht="13.5" customHeight="1" x14ac:dyDescent="0.25">
      <c r="A378" s="13" t="s">
        <v>291</v>
      </c>
      <c r="B378" s="26" t="s">
        <v>54</v>
      </c>
      <c r="C378" s="26" t="s">
        <v>28</v>
      </c>
      <c r="D378" s="26"/>
      <c r="E378" s="26"/>
      <c r="F378" s="11">
        <f>F379</f>
        <v>7073.1</v>
      </c>
      <c r="G378" s="11">
        <f>G386</f>
        <v>6058.1</v>
      </c>
      <c r="H378" s="11">
        <f t="shared" si="4"/>
        <v>13131.2</v>
      </c>
    </row>
    <row r="379" spans="1:8" ht="27" customHeight="1" x14ac:dyDescent="0.25">
      <c r="A379" s="14" t="s">
        <v>75</v>
      </c>
      <c r="B379" s="22" t="s">
        <v>54</v>
      </c>
      <c r="C379" s="22" t="s">
        <v>28</v>
      </c>
      <c r="D379" s="22" t="s">
        <v>76</v>
      </c>
      <c r="E379" s="26"/>
      <c r="F379" s="16">
        <f>F380</f>
        <v>7073.1</v>
      </c>
      <c r="G379" s="11"/>
      <c r="H379" s="16">
        <f t="shared" si="4"/>
        <v>7073.1</v>
      </c>
    </row>
    <row r="380" spans="1:8" ht="44.25" customHeight="1" x14ac:dyDescent="0.25">
      <c r="A380" s="17" t="s">
        <v>251</v>
      </c>
      <c r="B380" s="22" t="s">
        <v>54</v>
      </c>
      <c r="C380" s="22" t="s">
        <v>28</v>
      </c>
      <c r="D380" s="22" t="s">
        <v>252</v>
      </c>
      <c r="E380" s="22"/>
      <c r="F380" s="16">
        <f>F381</f>
        <v>7073.1</v>
      </c>
      <c r="G380" s="16"/>
      <c r="H380" s="16">
        <f t="shared" si="4"/>
        <v>7073.1</v>
      </c>
    </row>
    <row r="381" spans="1:8" ht="26.25" customHeight="1" x14ac:dyDescent="0.25">
      <c r="A381" s="17" t="s">
        <v>292</v>
      </c>
      <c r="B381" s="22" t="s">
        <v>54</v>
      </c>
      <c r="C381" s="22" t="s">
        <v>28</v>
      </c>
      <c r="D381" s="15" t="s">
        <v>293</v>
      </c>
      <c r="E381" s="15"/>
      <c r="F381" s="16">
        <f>F382+F383+F384+F385</f>
        <v>7073.1</v>
      </c>
      <c r="G381" s="16"/>
      <c r="H381" s="16">
        <f t="shared" si="4"/>
        <v>7073.1</v>
      </c>
    </row>
    <row r="382" spans="1:8" ht="74.25" customHeight="1" x14ac:dyDescent="0.25">
      <c r="A382" s="14" t="s">
        <v>25</v>
      </c>
      <c r="B382" s="22" t="s">
        <v>54</v>
      </c>
      <c r="C382" s="22" t="s">
        <v>28</v>
      </c>
      <c r="D382" s="15" t="s">
        <v>293</v>
      </c>
      <c r="E382" s="15" t="s">
        <v>26</v>
      </c>
      <c r="F382" s="16">
        <v>6453.6</v>
      </c>
      <c r="G382" s="16"/>
      <c r="H382" s="16">
        <f t="shared" si="4"/>
        <v>6453.6</v>
      </c>
    </row>
    <row r="383" spans="1:8" ht="27.75" customHeight="1" x14ac:dyDescent="0.25">
      <c r="A383" s="18" t="s">
        <v>31</v>
      </c>
      <c r="B383" s="22" t="s">
        <v>54</v>
      </c>
      <c r="C383" s="22" t="s">
        <v>28</v>
      </c>
      <c r="D383" s="15" t="s">
        <v>293</v>
      </c>
      <c r="E383" s="15" t="s">
        <v>32</v>
      </c>
      <c r="F383" s="16">
        <v>454.4</v>
      </c>
      <c r="G383" s="16"/>
      <c r="H383" s="16">
        <f t="shared" si="4"/>
        <v>454.4</v>
      </c>
    </row>
    <row r="384" spans="1:8" ht="13.5" customHeight="1" x14ac:dyDescent="0.25">
      <c r="A384" s="14" t="s">
        <v>83</v>
      </c>
      <c r="B384" s="22" t="s">
        <v>54</v>
      </c>
      <c r="C384" s="22" t="s">
        <v>28</v>
      </c>
      <c r="D384" s="15" t="s">
        <v>293</v>
      </c>
      <c r="E384" s="15" t="s">
        <v>84</v>
      </c>
      <c r="F384" s="31">
        <v>139</v>
      </c>
      <c r="G384" s="16"/>
      <c r="H384" s="16">
        <f t="shared" si="4"/>
        <v>139</v>
      </c>
    </row>
    <row r="385" spans="1:8" ht="12.75" customHeight="1" x14ac:dyDescent="0.25">
      <c r="A385" s="14" t="s">
        <v>35</v>
      </c>
      <c r="B385" s="22" t="s">
        <v>54</v>
      </c>
      <c r="C385" s="22" t="s">
        <v>28</v>
      </c>
      <c r="D385" s="15" t="s">
        <v>293</v>
      </c>
      <c r="E385" s="15" t="s">
        <v>36</v>
      </c>
      <c r="F385" s="16">
        <v>26.1</v>
      </c>
      <c r="G385" s="16"/>
      <c r="H385" s="16">
        <f t="shared" si="4"/>
        <v>26.1</v>
      </c>
    </row>
    <row r="386" spans="1:8" ht="14.25" customHeight="1" x14ac:dyDescent="0.25">
      <c r="A386" s="14" t="s">
        <v>260</v>
      </c>
      <c r="B386" s="22" t="s">
        <v>54</v>
      </c>
      <c r="C386" s="22" t="s">
        <v>28</v>
      </c>
      <c r="D386" s="15" t="s">
        <v>261</v>
      </c>
      <c r="E386" s="15"/>
      <c r="F386" s="16"/>
      <c r="G386" s="16">
        <f>G387</f>
        <v>6058.1</v>
      </c>
      <c r="H386" s="16">
        <f t="shared" si="4"/>
        <v>6058.1</v>
      </c>
    </row>
    <row r="387" spans="1:8" ht="12.75" customHeight="1" x14ac:dyDescent="0.25">
      <c r="A387" s="32" t="s">
        <v>262</v>
      </c>
      <c r="B387" s="22" t="s">
        <v>54</v>
      </c>
      <c r="C387" s="22" t="s">
        <v>28</v>
      </c>
      <c r="D387" s="15" t="s">
        <v>263</v>
      </c>
      <c r="E387" s="15"/>
      <c r="F387" s="16"/>
      <c r="G387" s="16">
        <f>G390+G388</f>
        <v>6058.1</v>
      </c>
      <c r="H387" s="16">
        <f t="shared" si="4"/>
        <v>6058.1</v>
      </c>
    </row>
    <row r="388" spans="1:8" ht="45.75" customHeight="1" x14ac:dyDescent="0.25">
      <c r="A388" s="14" t="s">
        <v>266</v>
      </c>
      <c r="B388" s="15" t="s">
        <v>54</v>
      </c>
      <c r="C388" s="22" t="s">
        <v>28</v>
      </c>
      <c r="D388" s="15" t="s">
        <v>267</v>
      </c>
      <c r="E388" s="19"/>
      <c r="F388" s="16">
        <f>F389</f>
        <v>0</v>
      </c>
      <c r="G388" s="16">
        <f>G389</f>
        <v>5842.1</v>
      </c>
      <c r="H388" s="16">
        <f>F388+G388</f>
        <v>5842.1</v>
      </c>
    </row>
    <row r="389" spans="1:8" ht="12.75" customHeight="1" x14ac:dyDescent="0.25">
      <c r="A389" s="14" t="s">
        <v>83</v>
      </c>
      <c r="B389" s="15" t="s">
        <v>54</v>
      </c>
      <c r="C389" s="22" t="s">
        <v>28</v>
      </c>
      <c r="D389" s="15" t="s">
        <v>267</v>
      </c>
      <c r="E389" s="19" t="s">
        <v>84</v>
      </c>
      <c r="F389" s="16"/>
      <c r="G389" s="16">
        <v>5842.1</v>
      </c>
      <c r="H389" s="16">
        <f>F389+G389</f>
        <v>5842.1</v>
      </c>
    </row>
    <row r="390" spans="1:8" ht="44.25" customHeight="1" x14ac:dyDescent="0.25">
      <c r="A390" s="14" t="s">
        <v>89</v>
      </c>
      <c r="B390" s="22" t="s">
        <v>54</v>
      </c>
      <c r="C390" s="22" t="s">
        <v>28</v>
      </c>
      <c r="D390" s="15" t="s">
        <v>268</v>
      </c>
      <c r="E390" s="15"/>
      <c r="F390" s="16"/>
      <c r="G390" s="16">
        <f>G391</f>
        <v>216</v>
      </c>
      <c r="H390" s="16">
        <f t="shared" si="4"/>
        <v>216</v>
      </c>
    </row>
    <row r="391" spans="1:8" ht="27" customHeight="1" x14ac:dyDescent="0.25">
      <c r="A391" s="18" t="s">
        <v>31</v>
      </c>
      <c r="B391" s="22" t="s">
        <v>54</v>
      </c>
      <c r="C391" s="22" t="s">
        <v>28</v>
      </c>
      <c r="D391" s="15" t="s">
        <v>268</v>
      </c>
      <c r="E391" s="15" t="s">
        <v>32</v>
      </c>
      <c r="F391" s="16"/>
      <c r="G391" s="16">
        <v>216</v>
      </c>
      <c r="H391" s="16">
        <f t="shared" si="4"/>
        <v>216</v>
      </c>
    </row>
    <row r="392" spans="1:8" ht="15.75" hidden="1" customHeight="1" x14ac:dyDescent="0.25">
      <c r="A392" s="9" t="s">
        <v>294</v>
      </c>
      <c r="B392" s="33" t="s">
        <v>54</v>
      </c>
      <c r="C392" s="33" t="s">
        <v>54</v>
      </c>
      <c r="D392" s="30"/>
      <c r="E392" s="15"/>
      <c r="F392" s="11">
        <f>F393+F399</f>
        <v>0</v>
      </c>
      <c r="G392" s="11">
        <f>G393+G399</f>
        <v>0</v>
      </c>
      <c r="H392" s="11">
        <f t="shared" si="4"/>
        <v>0</v>
      </c>
    </row>
    <row r="393" spans="1:8" ht="47.25" hidden="1" x14ac:dyDescent="0.25">
      <c r="A393" s="24" t="s">
        <v>158</v>
      </c>
      <c r="B393" s="15" t="s">
        <v>54</v>
      </c>
      <c r="C393" s="15" t="s">
        <v>54</v>
      </c>
      <c r="D393" s="30">
        <v>8200000000</v>
      </c>
      <c r="E393" s="15"/>
      <c r="F393" s="16">
        <f>F394+F397</f>
        <v>0</v>
      </c>
      <c r="G393" s="16">
        <f>G397</f>
        <v>0</v>
      </c>
      <c r="H393" s="16">
        <f t="shared" si="4"/>
        <v>0</v>
      </c>
    </row>
    <row r="394" spans="1:8" ht="29.25" hidden="1" customHeight="1" x14ac:dyDescent="0.25">
      <c r="A394" s="24" t="s">
        <v>87</v>
      </c>
      <c r="B394" s="15" t="s">
        <v>54</v>
      </c>
      <c r="C394" s="15" t="s">
        <v>54</v>
      </c>
      <c r="D394" s="30">
        <v>8200060990</v>
      </c>
      <c r="E394" s="15"/>
      <c r="F394" s="16">
        <f>F395+F396</f>
        <v>0</v>
      </c>
      <c r="G394" s="16"/>
      <c r="H394" s="16">
        <f t="shared" si="4"/>
        <v>0</v>
      </c>
    </row>
    <row r="395" spans="1:8" ht="31.5" hidden="1" customHeight="1" x14ac:dyDescent="0.25">
      <c r="A395" s="18" t="s">
        <v>31</v>
      </c>
      <c r="B395" s="15" t="s">
        <v>54</v>
      </c>
      <c r="C395" s="15" t="s">
        <v>54</v>
      </c>
      <c r="D395" s="30">
        <v>8200060990</v>
      </c>
      <c r="E395" s="15" t="s">
        <v>32</v>
      </c>
      <c r="F395" s="16"/>
      <c r="G395" s="16"/>
      <c r="H395" s="16">
        <f t="shared" si="4"/>
        <v>0</v>
      </c>
    </row>
    <row r="396" spans="1:8" hidden="1" x14ac:dyDescent="0.25">
      <c r="A396" s="14" t="s">
        <v>83</v>
      </c>
      <c r="B396" s="15" t="s">
        <v>54</v>
      </c>
      <c r="C396" s="15" t="s">
        <v>54</v>
      </c>
      <c r="D396" s="30">
        <v>8200060990</v>
      </c>
      <c r="E396" s="15" t="s">
        <v>84</v>
      </c>
      <c r="F396" s="16"/>
      <c r="G396" s="16"/>
      <c r="H396" s="16">
        <f t="shared" si="4"/>
        <v>0</v>
      </c>
    </row>
    <row r="397" spans="1:8" hidden="1" x14ac:dyDescent="0.25">
      <c r="A397" s="14" t="s">
        <v>295</v>
      </c>
      <c r="B397" s="15" t="s">
        <v>54</v>
      </c>
      <c r="C397" s="15" t="s">
        <v>54</v>
      </c>
      <c r="D397" s="30" t="s">
        <v>296</v>
      </c>
      <c r="E397" s="15"/>
      <c r="F397" s="16">
        <f>F398</f>
        <v>0</v>
      </c>
      <c r="G397" s="16">
        <f>G398</f>
        <v>0</v>
      </c>
      <c r="H397" s="16">
        <f t="shared" si="4"/>
        <v>0</v>
      </c>
    </row>
    <row r="398" spans="1:8" hidden="1" x14ac:dyDescent="0.25">
      <c r="A398" s="14" t="s">
        <v>83</v>
      </c>
      <c r="B398" s="15" t="s">
        <v>54</v>
      </c>
      <c r="C398" s="15" t="s">
        <v>54</v>
      </c>
      <c r="D398" s="30" t="s">
        <v>296</v>
      </c>
      <c r="E398" s="15" t="s">
        <v>84</v>
      </c>
      <c r="F398" s="16"/>
      <c r="G398" s="16"/>
      <c r="H398" s="16">
        <f t="shared" si="4"/>
        <v>0</v>
      </c>
    </row>
    <row r="399" spans="1:8" ht="63" hidden="1" customHeight="1" x14ac:dyDescent="0.25">
      <c r="A399" s="14" t="s">
        <v>297</v>
      </c>
      <c r="B399" s="15" t="s">
        <v>54</v>
      </c>
      <c r="C399" s="15" t="s">
        <v>54</v>
      </c>
      <c r="D399" s="30">
        <v>5850000000</v>
      </c>
      <c r="E399" s="15"/>
      <c r="F399" s="16"/>
      <c r="G399" s="16">
        <f>G400</f>
        <v>0</v>
      </c>
      <c r="H399" s="16">
        <f t="shared" si="4"/>
        <v>0</v>
      </c>
    </row>
    <row r="400" spans="1:8" ht="31.5" hidden="1" x14ac:dyDescent="0.25">
      <c r="A400" s="14" t="s">
        <v>298</v>
      </c>
      <c r="B400" s="15" t="s">
        <v>54</v>
      </c>
      <c r="C400" s="15" t="s">
        <v>54</v>
      </c>
      <c r="D400" s="30">
        <v>5850013210</v>
      </c>
      <c r="E400" s="15"/>
      <c r="F400" s="16"/>
      <c r="G400" s="16">
        <f>G401</f>
        <v>0</v>
      </c>
      <c r="H400" s="16">
        <f t="shared" si="4"/>
        <v>0</v>
      </c>
    </row>
    <row r="401" spans="1:8" ht="27.75" hidden="1" customHeight="1" x14ac:dyDescent="0.25">
      <c r="A401" s="18" t="s">
        <v>31</v>
      </c>
      <c r="B401" s="15" t="s">
        <v>54</v>
      </c>
      <c r="C401" s="15" t="s">
        <v>54</v>
      </c>
      <c r="D401" s="30">
        <v>5850013210</v>
      </c>
      <c r="E401" s="15" t="s">
        <v>32</v>
      </c>
      <c r="F401" s="16"/>
      <c r="G401" s="16"/>
      <c r="H401" s="16">
        <f t="shared" si="4"/>
        <v>0</v>
      </c>
    </row>
    <row r="402" spans="1:8" ht="13.5" customHeight="1" x14ac:dyDescent="0.25">
      <c r="A402" s="13" t="s">
        <v>299</v>
      </c>
      <c r="B402" s="10" t="s">
        <v>54</v>
      </c>
      <c r="C402" s="10" t="s">
        <v>120</v>
      </c>
      <c r="D402" s="10"/>
      <c r="E402" s="10"/>
      <c r="F402" s="11">
        <f>F403+F413+F417</f>
        <v>7377.6</v>
      </c>
      <c r="G402" s="11">
        <f>G403+G413+G417</f>
        <v>1552.4</v>
      </c>
      <c r="H402" s="11">
        <f t="shared" si="4"/>
        <v>8930</v>
      </c>
    </row>
    <row r="403" spans="1:8" ht="60" customHeight="1" x14ac:dyDescent="0.25">
      <c r="A403" s="14" t="s">
        <v>300</v>
      </c>
      <c r="B403" s="15" t="s">
        <v>54</v>
      </c>
      <c r="C403" s="15" t="s">
        <v>120</v>
      </c>
      <c r="D403" s="15" t="s">
        <v>20</v>
      </c>
      <c r="E403" s="10"/>
      <c r="F403" s="16">
        <f>F404</f>
        <v>6437.1</v>
      </c>
      <c r="G403" s="16">
        <f>G409</f>
        <v>1060</v>
      </c>
      <c r="H403" s="16">
        <f t="shared" si="4"/>
        <v>7497.1</v>
      </c>
    </row>
    <row r="404" spans="1:8" ht="27.75" customHeight="1" x14ac:dyDescent="0.25">
      <c r="A404" s="17" t="s">
        <v>21</v>
      </c>
      <c r="B404" s="15" t="s">
        <v>54</v>
      </c>
      <c r="C404" s="15" t="s">
        <v>120</v>
      </c>
      <c r="D404" s="15" t="s">
        <v>22</v>
      </c>
      <c r="E404" s="15"/>
      <c r="F404" s="16">
        <f>F405</f>
        <v>6437.1</v>
      </c>
      <c r="G404" s="16"/>
      <c r="H404" s="16">
        <f t="shared" si="4"/>
        <v>6437.1</v>
      </c>
    </row>
    <row r="405" spans="1:8" ht="29.25" customHeight="1" x14ac:dyDescent="0.25">
      <c r="A405" s="17" t="s">
        <v>29</v>
      </c>
      <c r="B405" s="15" t="s">
        <v>54</v>
      </c>
      <c r="C405" s="15" t="s">
        <v>120</v>
      </c>
      <c r="D405" s="15" t="s">
        <v>30</v>
      </c>
      <c r="E405" s="15"/>
      <c r="F405" s="16">
        <f>F406+F407+F408</f>
        <v>6437.1</v>
      </c>
      <c r="G405" s="16"/>
      <c r="H405" s="16">
        <f t="shared" si="4"/>
        <v>6437.1</v>
      </c>
    </row>
    <row r="406" spans="1:8" ht="75.75" customHeight="1" x14ac:dyDescent="0.25">
      <c r="A406" s="14" t="s">
        <v>25</v>
      </c>
      <c r="B406" s="15" t="s">
        <v>54</v>
      </c>
      <c r="C406" s="15" t="s">
        <v>120</v>
      </c>
      <c r="D406" s="15" t="s">
        <v>30</v>
      </c>
      <c r="E406" s="15" t="s">
        <v>26</v>
      </c>
      <c r="F406" s="16">
        <v>5539.3</v>
      </c>
      <c r="G406" s="16"/>
      <c r="H406" s="16">
        <f t="shared" si="4"/>
        <v>5539.3</v>
      </c>
    </row>
    <row r="407" spans="1:8" ht="28.5" customHeight="1" x14ac:dyDescent="0.25">
      <c r="A407" s="18" t="s">
        <v>31</v>
      </c>
      <c r="B407" s="15" t="s">
        <v>54</v>
      </c>
      <c r="C407" s="15" t="s">
        <v>120</v>
      </c>
      <c r="D407" s="15" t="s">
        <v>30</v>
      </c>
      <c r="E407" s="15" t="s">
        <v>32</v>
      </c>
      <c r="F407" s="16">
        <v>896.8</v>
      </c>
      <c r="G407" s="16"/>
      <c r="H407" s="16">
        <f t="shared" si="4"/>
        <v>896.8</v>
      </c>
    </row>
    <row r="408" spans="1:8" ht="14.25" customHeight="1" x14ac:dyDescent="0.25">
      <c r="A408" s="14" t="s">
        <v>35</v>
      </c>
      <c r="B408" s="15" t="s">
        <v>54</v>
      </c>
      <c r="C408" s="15" t="s">
        <v>120</v>
      </c>
      <c r="D408" s="15" t="s">
        <v>30</v>
      </c>
      <c r="E408" s="15" t="s">
        <v>36</v>
      </c>
      <c r="F408" s="16">
        <v>1</v>
      </c>
      <c r="G408" s="16"/>
      <c r="H408" s="16">
        <f t="shared" si="4"/>
        <v>1</v>
      </c>
    </row>
    <row r="409" spans="1:8" ht="28.5" customHeight="1" x14ac:dyDescent="0.25">
      <c r="A409" s="17" t="s">
        <v>45</v>
      </c>
      <c r="B409" s="15" t="s">
        <v>54</v>
      </c>
      <c r="C409" s="15" t="s">
        <v>120</v>
      </c>
      <c r="D409" s="15" t="s">
        <v>46</v>
      </c>
      <c r="E409" s="15"/>
      <c r="F409" s="16"/>
      <c r="G409" s="16">
        <f>G410</f>
        <v>1060</v>
      </c>
      <c r="H409" s="16">
        <f t="shared" si="4"/>
        <v>1060</v>
      </c>
    </row>
    <row r="410" spans="1:8" ht="44.25" customHeight="1" x14ac:dyDescent="0.25">
      <c r="A410" s="14" t="s">
        <v>301</v>
      </c>
      <c r="B410" s="22" t="s">
        <v>54</v>
      </c>
      <c r="C410" s="22" t="s">
        <v>120</v>
      </c>
      <c r="D410" s="15" t="s">
        <v>302</v>
      </c>
      <c r="E410" s="22"/>
      <c r="F410" s="16"/>
      <c r="G410" s="16">
        <f>G411+G412</f>
        <v>1060</v>
      </c>
      <c r="H410" s="16">
        <f t="shared" si="4"/>
        <v>1060</v>
      </c>
    </row>
    <row r="411" spans="1:8" ht="75.75" customHeight="1" x14ac:dyDescent="0.25">
      <c r="A411" s="14" t="s">
        <v>25</v>
      </c>
      <c r="B411" s="22" t="s">
        <v>54</v>
      </c>
      <c r="C411" s="22" t="s">
        <v>120</v>
      </c>
      <c r="D411" s="15" t="s">
        <v>302</v>
      </c>
      <c r="E411" s="22" t="s">
        <v>26</v>
      </c>
      <c r="F411" s="16"/>
      <c r="G411" s="16">
        <v>985</v>
      </c>
      <c r="H411" s="16">
        <f t="shared" si="4"/>
        <v>985</v>
      </c>
    </row>
    <row r="412" spans="1:8" ht="27.75" customHeight="1" x14ac:dyDescent="0.25">
      <c r="A412" s="18" t="s">
        <v>31</v>
      </c>
      <c r="B412" s="22" t="s">
        <v>54</v>
      </c>
      <c r="C412" s="22" t="s">
        <v>120</v>
      </c>
      <c r="D412" s="15" t="s">
        <v>302</v>
      </c>
      <c r="E412" s="22" t="s">
        <v>32</v>
      </c>
      <c r="F412" s="16"/>
      <c r="G412" s="16">
        <v>75</v>
      </c>
      <c r="H412" s="16">
        <f t="shared" si="4"/>
        <v>75</v>
      </c>
    </row>
    <row r="413" spans="1:8" ht="27.75" customHeight="1" x14ac:dyDescent="0.25">
      <c r="A413" s="14" t="s">
        <v>75</v>
      </c>
      <c r="B413" s="15" t="s">
        <v>54</v>
      </c>
      <c r="C413" s="15" t="s">
        <v>120</v>
      </c>
      <c r="D413" s="15" t="s">
        <v>76</v>
      </c>
      <c r="E413" s="22"/>
      <c r="F413" s="16">
        <f>F414</f>
        <v>691.5</v>
      </c>
      <c r="G413" s="16"/>
      <c r="H413" s="16">
        <f t="shared" si="4"/>
        <v>691.5</v>
      </c>
    </row>
    <row r="414" spans="1:8" ht="26.25" customHeight="1" x14ac:dyDescent="0.25">
      <c r="A414" s="17" t="s">
        <v>77</v>
      </c>
      <c r="B414" s="15" t="s">
        <v>54</v>
      </c>
      <c r="C414" s="15" t="s">
        <v>120</v>
      </c>
      <c r="D414" s="15" t="s">
        <v>78</v>
      </c>
      <c r="E414" s="15"/>
      <c r="F414" s="16">
        <f>F415</f>
        <v>691.5</v>
      </c>
      <c r="G414" s="16"/>
      <c r="H414" s="16">
        <f t="shared" si="4"/>
        <v>691.5</v>
      </c>
    </row>
    <row r="415" spans="1:8" ht="76.5" customHeight="1" x14ac:dyDescent="0.25">
      <c r="A415" s="17" t="s">
        <v>79</v>
      </c>
      <c r="B415" s="15" t="s">
        <v>54</v>
      </c>
      <c r="C415" s="15" t="s">
        <v>120</v>
      </c>
      <c r="D415" s="15" t="s">
        <v>80</v>
      </c>
      <c r="E415" s="15"/>
      <c r="F415" s="16">
        <f>F416</f>
        <v>691.5</v>
      </c>
      <c r="G415" s="16"/>
      <c r="H415" s="16">
        <f t="shared" si="4"/>
        <v>691.5</v>
      </c>
    </row>
    <row r="416" spans="1:8" ht="74.25" customHeight="1" x14ac:dyDescent="0.25">
      <c r="A416" s="14" t="s">
        <v>25</v>
      </c>
      <c r="B416" s="15" t="s">
        <v>54</v>
      </c>
      <c r="C416" s="15" t="s">
        <v>120</v>
      </c>
      <c r="D416" s="15" t="s">
        <v>80</v>
      </c>
      <c r="E416" s="15" t="s">
        <v>26</v>
      </c>
      <c r="F416" s="16">
        <v>691.5</v>
      </c>
      <c r="G416" s="16"/>
      <c r="H416" s="16">
        <f t="shared" si="4"/>
        <v>691.5</v>
      </c>
    </row>
    <row r="417" spans="1:8" ht="42.75" customHeight="1" x14ac:dyDescent="0.25">
      <c r="A417" s="24" t="s">
        <v>158</v>
      </c>
      <c r="B417" s="15" t="s">
        <v>54</v>
      </c>
      <c r="C417" s="15" t="s">
        <v>120</v>
      </c>
      <c r="D417" s="15" t="s">
        <v>159</v>
      </c>
      <c r="E417" s="19"/>
      <c r="F417" s="16">
        <f>F418+F421+F423</f>
        <v>249</v>
      </c>
      <c r="G417" s="16">
        <f>G418+G421+G423</f>
        <v>492.4</v>
      </c>
      <c r="H417" s="16">
        <f t="shared" si="4"/>
        <v>741.4</v>
      </c>
    </row>
    <row r="418" spans="1:8" ht="28.5" customHeight="1" x14ac:dyDescent="0.25">
      <c r="A418" s="24" t="s">
        <v>87</v>
      </c>
      <c r="B418" s="15" t="s">
        <v>54</v>
      </c>
      <c r="C418" s="15" t="s">
        <v>120</v>
      </c>
      <c r="D418" s="15" t="s">
        <v>160</v>
      </c>
      <c r="E418" s="19"/>
      <c r="F418" s="16">
        <f>F419+F420</f>
        <v>224</v>
      </c>
      <c r="G418" s="16">
        <f>G419+G420</f>
        <v>0</v>
      </c>
      <c r="H418" s="16">
        <f t="shared" si="4"/>
        <v>224</v>
      </c>
    </row>
    <row r="419" spans="1:8" ht="27.75" customHeight="1" x14ac:dyDescent="0.25">
      <c r="A419" s="18" t="s">
        <v>31</v>
      </c>
      <c r="B419" s="15" t="s">
        <v>54</v>
      </c>
      <c r="C419" s="15" t="s">
        <v>120</v>
      </c>
      <c r="D419" s="15" t="s">
        <v>160</v>
      </c>
      <c r="E419" s="19" t="s">
        <v>32</v>
      </c>
      <c r="F419" s="16">
        <v>88</v>
      </c>
      <c r="G419" s="16"/>
      <c r="H419" s="16">
        <f t="shared" si="4"/>
        <v>88</v>
      </c>
    </row>
    <row r="420" spans="1:8" ht="27.75" customHeight="1" x14ac:dyDescent="0.25">
      <c r="A420" s="14" t="s">
        <v>94</v>
      </c>
      <c r="B420" s="15" t="s">
        <v>54</v>
      </c>
      <c r="C420" s="15" t="s">
        <v>120</v>
      </c>
      <c r="D420" s="15" t="s">
        <v>160</v>
      </c>
      <c r="E420" s="19" t="s">
        <v>95</v>
      </c>
      <c r="F420" s="16">
        <v>136</v>
      </c>
      <c r="G420" s="16"/>
      <c r="H420" s="16">
        <f t="shared" si="4"/>
        <v>136</v>
      </c>
    </row>
    <row r="421" spans="1:8" ht="42" customHeight="1" x14ac:dyDescent="0.25">
      <c r="A421" s="14" t="s">
        <v>303</v>
      </c>
      <c r="B421" s="15" t="s">
        <v>54</v>
      </c>
      <c r="C421" s="15" t="s">
        <v>120</v>
      </c>
      <c r="D421" s="30" t="s">
        <v>304</v>
      </c>
      <c r="E421" s="15"/>
      <c r="F421" s="16">
        <f>F422</f>
        <v>25</v>
      </c>
      <c r="G421" s="16">
        <f>G422</f>
        <v>492.4</v>
      </c>
      <c r="H421" s="16">
        <f t="shared" si="4"/>
        <v>517.4</v>
      </c>
    </row>
    <row r="422" spans="1:8" ht="27" customHeight="1" x14ac:dyDescent="0.25">
      <c r="A422" s="18" t="s">
        <v>31</v>
      </c>
      <c r="B422" s="15" t="s">
        <v>54</v>
      </c>
      <c r="C422" s="15" t="s">
        <v>120</v>
      </c>
      <c r="D422" s="30" t="s">
        <v>304</v>
      </c>
      <c r="E422" s="15" t="s">
        <v>32</v>
      </c>
      <c r="F422" s="16">
        <v>25</v>
      </c>
      <c r="G422" s="16">
        <v>492.4</v>
      </c>
      <c r="H422" s="16">
        <f t="shared" si="4"/>
        <v>517.4</v>
      </c>
    </row>
    <row r="423" spans="1:8" ht="107.25" hidden="1" customHeight="1" x14ac:dyDescent="0.25">
      <c r="A423" s="29" t="s">
        <v>274</v>
      </c>
      <c r="B423" s="15" t="s">
        <v>54</v>
      </c>
      <c r="C423" s="15" t="s">
        <v>120</v>
      </c>
      <c r="D423" s="15" t="s">
        <v>275</v>
      </c>
      <c r="E423" s="15"/>
      <c r="F423" s="16">
        <f>F424</f>
        <v>0</v>
      </c>
      <c r="G423" s="16">
        <f>G424</f>
        <v>0</v>
      </c>
      <c r="H423" s="16">
        <f>F423+G423</f>
        <v>0</v>
      </c>
    </row>
    <row r="424" spans="1:8" ht="30" hidden="1" customHeight="1" x14ac:dyDescent="0.25">
      <c r="A424" s="18" t="s">
        <v>31</v>
      </c>
      <c r="B424" s="15" t="s">
        <v>54</v>
      </c>
      <c r="C424" s="15" t="s">
        <v>120</v>
      </c>
      <c r="D424" s="15" t="s">
        <v>275</v>
      </c>
      <c r="E424" s="15" t="s">
        <v>32</v>
      </c>
      <c r="F424" s="16"/>
      <c r="G424" s="16"/>
      <c r="H424" s="16">
        <f>F424+G424</f>
        <v>0</v>
      </c>
    </row>
    <row r="425" spans="1:8" ht="14.25" customHeight="1" x14ac:dyDescent="0.25">
      <c r="A425" s="9" t="s">
        <v>305</v>
      </c>
      <c r="B425" s="10" t="s">
        <v>172</v>
      </c>
      <c r="C425" s="10"/>
      <c r="D425" s="10"/>
      <c r="E425" s="10"/>
      <c r="F425" s="11">
        <f>F426+F448</f>
        <v>28639</v>
      </c>
      <c r="G425" s="11">
        <f>G426+G448</f>
        <v>3666.6</v>
      </c>
      <c r="H425" s="11">
        <f t="shared" ref="H425:H496" si="5">F425+G425</f>
        <v>32305.599999999999</v>
      </c>
    </row>
    <row r="426" spans="1:8" ht="13.5" customHeight="1" x14ac:dyDescent="0.25">
      <c r="A426" s="13" t="s">
        <v>306</v>
      </c>
      <c r="B426" s="10" t="s">
        <v>172</v>
      </c>
      <c r="C426" s="10" t="s">
        <v>16</v>
      </c>
      <c r="D426" s="10"/>
      <c r="E426" s="10"/>
      <c r="F426" s="11">
        <f>F427</f>
        <v>24976.1</v>
      </c>
      <c r="G426" s="11">
        <f>G441+G444</f>
        <v>1000</v>
      </c>
      <c r="H426" s="11">
        <f t="shared" si="5"/>
        <v>25976.1</v>
      </c>
    </row>
    <row r="427" spans="1:8" ht="29.25" customHeight="1" x14ac:dyDescent="0.25">
      <c r="A427" s="14" t="s">
        <v>75</v>
      </c>
      <c r="B427" s="15" t="s">
        <v>172</v>
      </c>
      <c r="C427" s="15" t="s">
        <v>16</v>
      </c>
      <c r="D427" s="15" t="s">
        <v>76</v>
      </c>
      <c r="E427" s="10"/>
      <c r="F427" s="16">
        <f>F428+F441</f>
        <v>24976.1</v>
      </c>
      <c r="G427" s="11"/>
      <c r="H427" s="16">
        <f t="shared" si="5"/>
        <v>24976.1</v>
      </c>
    </row>
    <row r="428" spans="1:8" ht="44.25" customHeight="1" x14ac:dyDescent="0.25">
      <c r="A428" s="17" t="s">
        <v>307</v>
      </c>
      <c r="B428" s="22" t="s">
        <v>172</v>
      </c>
      <c r="C428" s="22" t="s">
        <v>16</v>
      </c>
      <c r="D428" s="22" t="s">
        <v>308</v>
      </c>
      <c r="E428" s="22"/>
      <c r="F428" s="16">
        <f>F429+F433+F437</f>
        <v>17725.399999999998</v>
      </c>
      <c r="G428" s="16"/>
      <c r="H428" s="16">
        <f t="shared" si="5"/>
        <v>17725.399999999998</v>
      </c>
    </row>
    <row r="429" spans="1:8" ht="12.75" customHeight="1" x14ac:dyDescent="0.25">
      <c r="A429" s="34" t="s">
        <v>309</v>
      </c>
      <c r="B429" s="22" t="s">
        <v>172</v>
      </c>
      <c r="C429" s="22" t="s">
        <v>16</v>
      </c>
      <c r="D429" s="22" t="s">
        <v>310</v>
      </c>
      <c r="E429" s="22"/>
      <c r="F429" s="16">
        <f>F430+F431+F432</f>
        <v>10543.599999999999</v>
      </c>
      <c r="G429" s="16"/>
      <c r="H429" s="16">
        <f t="shared" si="5"/>
        <v>10543.599999999999</v>
      </c>
    </row>
    <row r="430" spans="1:8" ht="75.75" customHeight="1" x14ac:dyDescent="0.25">
      <c r="A430" s="14" t="s">
        <v>25</v>
      </c>
      <c r="B430" s="22" t="s">
        <v>172</v>
      </c>
      <c r="C430" s="22" t="s">
        <v>16</v>
      </c>
      <c r="D430" s="22" t="s">
        <v>310</v>
      </c>
      <c r="E430" s="22" t="s">
        <v>26</v>
      </c>
      <c r="F430" s="16">
        <v>9885.2999999999993</v>
      </c>
      <c r="G430" s="16"/>
      <c r="H430" s="16">
        <f t="shared" si="5"/>
        <v>9885.2999999999993</v>
      </c>
    </row>
    <row r="431" spans="1:8" ht="28.5" customHeight="1" x14ac:dyDescent="0.25">
      <c r="A431" s="18" t="s">
        <v>31</v>
      </c>
      <c r="B431" s="22" t="s">
        <v>172</v>
      </c>
      <c r="C431" s="22" t="s">
        <v>16</v>
      </c>
      <c r="D431" s="22" t="s">
        <v>310</v>
      </c>
      <c r="E431" s="22" t="s">
        <v>32</v>
      </c>
      <c r="F431" s="16">
        <v>646.29999999999995</v>
      </c>
      <c r="G431" s="16"/>
      <c r="H431" s="16">
        <f t="shared" si="5"/>
        <v>646.29999999999995</v>
      </c>
    </row>
    <row r="432" spans="1:8" ht="14.25" customHeight="1" x14ac:dyDescent="0.25">
      <c r="A432" s="14" t="s">
        <v>35</v>
      </c>
      <c r="B432" s="22" t="s">
        <v>172</v>
      </c>
      <c r="C432" s="22" t="s">
        <v>16</v>
      </c>
      <c r="D432" s="22" t="s">
        <v>310</v>
      </c>
      <c r="E432" s="22" t="s">
        <v>36</v>
      </c>
      <c r="F432" s="16">
        <v>12</v>
      </c>
      <c r="G432" s="16"/>
      <c r="H432" s="16">
        <f t="shared" si="5"/>
        <v>12</v>
      </c>
    </row>
    <row r="433" spans="1:8" ht="13.5" customHeight="1" x14ac:dyDescent="0.25">
      <c r="A433" s="34" t="s">
        <v>311</v>
      </c>
      <c r="B433" s="22" t="s">
        <v>172</v>
      </c>
      <c r="C433" s="22" t="s">
        <v>16</v>
      </c>
      <c r="D433" s="22" t="s">
        <v>312</v>
      </c>
      <c r="E433" s="22"/>
      <c r="F433" s="16">
        <f>F434+F435+F436</f>
        <v>1918.8000000000002</v>
      </c>
      <c r="G433" s="16"/>
      <c r="H433" s="16">
        <f t="shared" si="5"/>
        <v>1918.8000000000002</v>
      </c>
    </row>
    <row r="434" spans="1:8" ht="91.5" customHeight="1" x14ac:dyDescent="0.25">
      <c r="A434" s="14" t="s">
        <v>286</v>
      </c>
      <c r="B434" s="22" t="s">
        <v>172</v>
      </c>
      <c r="C434" s="22" t="s">
        <v>16</v>
      </c>
      <c r="D434" s="22" t="s">
        <v>312</v>
      </c>
      <c r="E434" s="22" t="s">
        <v>26</v>
      </c>
      <c r="F434" s="16">
        <v>1562.4</v>
      </c>
      <c r="G434" s="16"/>
      <c r="H434" s="16">
        <f t="shared" si="5"/>
        <v>1562.4</v>
      </c>
    </row>
    <row r="435" spans="1:8" ht="29.25" customHeight="1" x14ac:dyDescent="0.25">
      <c r="A435" s="18" t="s">
        <v>31</v>
      </c>
      <c r="B435" s="22" t="s">
        <v>172</v>
      </c>
      <c r="C435" s="22" t="s">
        <v>16</v>
      </c>
      <c r="D435" s="22" t="s">
        <v>312</v>
      </c>
      <c r="E435" s="22" t="s">
        <v>32</v>
      </c>
      <c r="F435" s="16">
        <v>355.2</v>
      </c>
      <c r="G435" s="16"/>
      <c r="H435" s="16">
        <f t="shared" si="5"/>
        <v>355.2</v>
      </c>
    </row>
    <row r="436" spans="1:8" ht="12.75" customHeight="1" x14ac:dyDescent="0.25">
      <c r="A436" s="14" t="s">
        <v>35</v>
      </c>
      <c r="B436" s="22" t="s">
        <v>172</v>
      </c>
      <c r="C436" s="22" t="s">
        <v>16</v>
      </c>
      <c r="D436" s="22" t="s">
        <v>312</v>
      </c>
      <c r="E436" s="22" t="s">
        <v>36</v>
      </c>
      <c r="F436" s="16">
        <v>1.2</v>
      </c>
      <c r="G436" s="16"/>
      <c r="H436" s="16">
        <f t="shared" si="5"/>
        <v>1.2</v>
      </c>
    </row>
    <row r="437" spans="1:8" ht="12" customHeight="1" x14ac:dyDescent="0.25">
      <c r="A437" s="34" t="s">
        <v>313</v>
      </c>
      <c r="B437" s="22" t="s">
        <v>172</v>
      </c>
      <c r="C437" s="22" t="s">
        <v>16</v>
      </c>
      <c r="D437" s="22" t="s">
        <v>314</v>
      </c>
      <c r="E437" s="22"/>
      <c r="F437" s="16">
        <f>F439+F438+F440</f>
        <v>5263</v>
      </c>
      <c r="G437" s="16"/>
      <c r="H437" s="16">
        <f t="shared" si="5"/>
        <v>5263</v>
      </c>
    </row>
    <row r="438" spans="1:8" ht="73.5" customHeight="1" x14ac:dyDescent="0.25">
      <c r="A438" s="14" t="s">
        <v>25</v>
      </c>
      <c r="B438" s="22" t="s">
        <v>172</v>
      </c>
      <c r="C438" s="22" t="s">
        <v>16</v>
      </c>
      <c r="D438" s="22" t="s">
        <v>314</v>
      </c>
      <c r="E438" s="22" t="s">
        <v>26</v>
      </c>
      <c r="F438" s="16">
        <v>4067.2</v>
      </c>
      <c r="G438" s="16"/>
      <c r="H438" s="16">
        <f t="shared" si="5"/>
        <v>4067.2</v>
      </c>
    </row>
    <row r="439" spans="1:8" ht="27.75" customHeight="1" x14ac:dyDescent="0.25">
      <c r="A439" s="18" t="s">
        <v>31</v>
      </c>
      <c r="B439" s="22" t="s">
        <v>172</v>
      </c>
      <c r="C439" s="22" t="s">
        <v>16</v>
      </c>
      <c r="D439" s="22" t="s">
        <v>314</v>
      </c>
      <c r="E439" s="22" t="s">
        <v>32</v>
      </c>
      <c r="F439" s="16">
        <v>1195.8</v>
      </c>
      <c r="G439" s="16"/>
      <c r="H439" s="16">
        <f t="shared" si="5"/>
        <v>1195.8</v>
      </c>
    </row>
    <row r="440" spans="1:8" ht="13.5" hidden="1" customHeight="1" x14ac:dyDescent="0.25">
      <c r="A440" s="14" t="s">
        <v>35</v>
      </c>
      <c r="B440" s="22" t="s">
        <v>172</v>
      </c>
      <c r="C440" s="22" t="s">
        <v>16</v>
      </c>
      <c r="D440" s="22" t="s">
        <v>314</v>
      </c>
      <c r="E440" s="22" t="s">
        <v>36</v>
      </c>
      <c r="F440" s="16"/>
      <c r="G440" s="16"/>
      <c r="H440" s="16">
        <f t="shared" si="5"/>
        <v>0</v>
      </c>
    </row>
    <row r="441" spans="1:8" ht="27.75" customHeight="1" x14ac:dyDescent="0.25">
      <c r="A441" s="17" t="s">
        <v>77</v>
      </c>
      <c r="B441" s="22" t="s">
        <v>172</v>
      </c>
      <c r="C441" s="22" t="s">
        <v>16</v>
      </c>
      <c r="D441" s="22" t="s">
        <v>78</v>
      </c>
      <c r="E441" s="22"/>
      <c r="F441" s="16">
        <f>F442</f>
        <v>7250.7</v>
      </c>
      <c r="G441" s="16"/>
      <c r="H441" s="16">
        <f t="shared" si="5"/>
        <v>7250.7</v>
      </c>
    </row>
    <row r="442" spans="1:8" ht="29.25" customHeight="1" x14ac:dyDescent="0.25">
      <c r="A442" s="14" t="s">
        <v>81</v>
      </c>
      <c r="B442" s="22" t="s">
        <v>172</v>
      </c>
      <c r="C442" s="22" t="s">
        <v>16</v>
      </c>
      <c r="D442" s="15" t="s">
        <v>82</v>
      </c>
      <c r="E442" s="19"/>
      <c r="F442" s="16">
        <f>F443</f>
        <v>7250.7</v>
      </c>
      <c r="G442" s="16"/>
      <c r="H442" s="16">
        <f t="shared" si="5"/>
        <v>7250.7</v>
      </c>
    </row>
    <row r="443" spans="1:8" ht="12.75" customHeight="1" x14ac:dyDescent="0.25">
      <c r="A443" s="14" t="s">
        <v>83</v>
      </c>
      <c r="B443" s="22" t="s">
        <v>172</v>
      </c>
      <c r="C443" s="22" t="s">
        <v>16</v>
      </c>
      <c r="D443" s="15" t="s">
        <v>82</v>
      </c>
      <c r="E443" s="19" t="s">
        <v>84</v>
      </c>
      <c r="F443" s="16">
        <v>7250.7</v>
      </c>
      <c r="G443" s="16"/>
      <c r="H443" s="16">
        <f t="shared" si="5"/>
        <v>7250.7</v>
      </c>
    </row>
    <row r="444" spans="1:8" ht="12.75" customHeight="1" x14ac:dyDescent="0.25">
      <c r="A444" s="14" t="s">
        <v>260</v>
      </c>
      <c r="B444" s="22" t="s">
        <v>172</v>
      </c>
      <c r="C444" s="22" t="s">
        <v>16</v>
      </c>
      <c r="D444" s="15" t="s">
        <v>261</v>
      </c>
      <c r="E444" s="19"/>
      <c r="F444" s="16"/>
      <c r="G444" s="16">
        <f>G445</f>
        <v>1000</v>
      </c>
      <c r="H444" s="16">
        <f t="shared" si="5"/>
        <v>1000</v>
      </c>
    </row>
    <row r="445" spans="1:8" ht="27" customHeight="1" x14ac:dyDescent="0.25">
      <c r="A445" s="14" t="s">
        <v>593</v>
      </c>
      <c r="B445" s="22" t="s">
        <v>172</v>
      </c>
      <c r="C445" s="22" t="s">
        <v>16</v>
      </c>
      <c r="D445" s="15" t="s">
        <v>315</v>
      </c>
      <c r="E445" s="19"/>
      <c r="F445" s="16"/>
      <c r="G445" s="16">
        <f>G446</f>
        <v>1000</v>
      </c>
      <c r="H445" s="16">
        <f t="shared" si="5"/>
        <v>1000</v>
      </c>
    </row>
    <row r="446" spans="1:8" ht="43.5" customHeight="1" x14ac:dyDescent="0.25">
      <c r="A446" s="14" t="s">
        <v>89</v>
      </c>
      <c r="B446" s="22" t="s">
        <v>172</v>
      </c>
      <c r="C446" s="22" t="s">
        <v>16</v>
      </c>
      <c r="D446" s="15" t="s">
        <v>316</v>
      </c>
      <c r="E446" s="19"/>
      <c r="F446" s="16"/>
      <c r="G446" s="16">
        <f>G447</f>
        <v>1000</v>
      </c>
      <c r="H446" s="16">
        <f t="shared" si="5"/>
        <v>1000</v>
      </c>
    </row>
    <row r="447" spans="1:8" ht="26.25" customHeight="1" x14ac:dyDescent="0.25">
      <c r="A447" s="18" t="s">
        <v>31</v>
      </c>
      <c r="B447" s="22" t="s">
        <v>172</v>
      </c>
      <c r="C447" s="22" t="s">
        <v>16</v>
      </c>
      <c r="D447" s="15" t="s">
        <v>316</v>
      </c>
      <c r="E447" s="19" t="s">
        <v>32</v>
      </c>
      <c r="F447" s="16"/>
      <c r="G447" s="16">
        <v>1000</v>
      </c>
      <c r="H447" s="16">
        <f t="shared" si="5"/>
        <v>1000</v>
      </c>
    </row>
    <row r="448" spans="1:8" ht="27" customHeight="1" x14ac:dyDescent="0.25">
      <c r="A448" s="13" t="s">
        <v>317</v>
      </c>
      <c r="B448" s="10" t="s">
        <v>172</v>
      </c>
      <c r="C448" s="10" t="s">
        <v>34</v>
      </c>
      <c r="D448" s="10"/>
      <c r="E448" s="10"/>
      <c r="F448" s="11">
        <f>F449+F455+F462+F465</f>
        <v>3662.9</v>
      </c>
      <c r="G448" s="11">
        <f>G455</f>
        <v>2666.6</v>
      </c>
      <c r="H448" s="11">
        <f t="shared" si="5"/>
        <v>6329.5</v>
      </c>
    </row>
    <row r="449" spans="1:8" ht="27.75" customHeight="1" x14ac:dyDescent="0.25">
      <c r="A449" s="14" t="s">
        <v>75</v>
      </c>
      <c r="B449" s="15" t="s">
        <v>172</v>
      </c>
      <c r="C449" s="15" t="s">
        <v>34</v>
      </c>
      <c r="D449" s="15" t="s">
        <v>76</v>
      </c>
      <c r="E449" s="10"/>
      <c r="F449" s="16">
        <f>F450</f>
        <v>1027.3</v>
      </c>
      <c r="G449" s="11"/>
      <c r="H449" s="16">
        <f t="shared" si="5"/>
        <v>1027.3</v>
      </c>
    </row>
    <row r="450" spans="1:8" ht="27.75" customHeight="1" x14ac:dyDescent="0.25">
      <c r="A450" s="17" t="s">
        <v>77</v>
      </c>
      <c r="B450" s="15" t="s">
        <v>172</v>
      </c>
      <c r="C450" s="15" t="s">
        <v>34</v>
      </c>
      <c r="D450" s="15" t="s">
        <v>78</v>
      </c>
      <c r="E450" s="15"/>
      <c r="F450" s="16">
        <f>F451</f>
        <v>1027.3</v>
      </c>
      <c r="G450" s="16"/>
      <c r="H450" s="16">
        <f t="shared" si="5"/>
        <v>1027.3</v>
      </c>
    </row>
    <row r="451" spans="1:8" ht="75" customHeight="1" x14ac:dyDescent="0.25">
      <c r="A451" s="17" t="s">
        <v>79</v>
      </c>
      <c r="B451" s="15" t="s">
        <v>172</v>
      </c>
      <c r="C451" s="15" t="s">
        <v>34</v>
      </c>
      <c r="D451" s="15" t="s">
        <v>80</v>
      </c>
      <c r="E451" s="15"/>
      <c r="F451" s="16">
        <f>F452</f>
        <v>1027.3</v>
      </c>
      <c r="G451" s="16"/>
      <c r="H451" s="16">
        <f t="shared" si="5"/>
        <v>1027.3</v>
      </c>
    </row>
    <row r="452" spans="1:8" ht="75" customHeight="1" x14ac:dyDescent="0.25">
      <c r="A452" s="14" t="s">
        <v>25</v>
      </c>
      <c r="B452" s="15" t="s">
        <v>172</v>
      </c>
      <c r="C452" s="15" t="s">
        <v>34</v>
      </c>
      <c r="D452" s="15" t="s">
        <v>80</v>
      </c>
      <c r="E452" s="15" t="s">
        <v>26</v>
      </c>
      <c r="F452" s="16">
        <v>1027.3</v>
      </c>
      <c r="G452" s="16"/>
      <c r="H452" s="16">
        <f t="shared" si="5"/>
        <v>1027.3</v>
      </c>
    </row>
    <row r="453" spans="1:8" ht="63" hidden="1" x14ac:dyDescent="0.25">
      <c r="A453" s="14" t="s">
        <v>157</v>
      </c>
      <c r="B453" s="22" t="s">
        <v>172</v>
      </c>
      <c r="C453" s="22" t="s">
        <v>34</v>
      </c>
      <c r="D453" s="22"/>
      <c r="E453" s="22"/>
      <c r="F453" s="16">
        <f>F454</f>
        <v>0</v>
      </c>
      <c r="G453" s="16"/>
      <c r="H453" s="16">
        <f t="shared" si="5"/>
        <v>0</v>
      </c>
    </row>
    <row r="454" spans="1:8" ht="31.5" hidden="1" x14ac:dyDescent="0.25">
      <c r="A454" s="14" t="s">
        <v>123</v>
      </c>
      <c r="B454" s="22" t="s">
        <v>172</v>
      </c>
      <c r="C454" s="22" t="s">
        <v>34</v>
      </c>
      <c r="D454" s="22"/>
      <c r="E454" s="22" t="s">
        <v>32</v>
      </c>
      <c r="F454" s="16"/>
      <c r="G454" s="16"/>
      <c r="H454" s="16">
        <f t="shared" si="5"/>
        <v>0</v>
      </c>
    </row>
    <row r="455" spans="1:8" ht="29.25" customHeight="1" x14ac:dyDescent="0.25">
      <c r="A455" s="14" t="s">
        <v>318</v>
      </c>
      <c r="B455" s="22" t="s">
        <v>172</v>
      </c>
      <c r="C455" s="22" t="s">
        <v>34</v>
      </c>
      <c r="D455" s="22" t="s">
        <v>319</v>
      </c>
      <c r="E455" s="22"/>
      <c r="F455" s="16">
        <f>F456+F459</f>
        <v>2368.1999999999998</v>
      </c>
      <c r="G455" s="16">
        <f>G459</f>
        <v>2666.6</v>
      </c>
      <c r="H455" s="16">
        <f t="shared" si="5"/>
        <v>5034.7999999999993</v>
      </c>
    </row>
    <row r="456" spans="1:8" ht="29.25" customHeight="1" x14ac:dyDescent="0.25">
      <c r="A456" s="24" t="s">
        <v>87</v>
      </c>
      <c r="B456" s="22" t="s">
        <v>172</v>
      </c>
      <c r="C456" s="22" t="s">
        <v>34</v>
      </c>
      <c r="D456" s="22" t="s">
        <v>320</v>
      </c>
      <c r="E456" s="22"/>
      <c r="F456" s="16">
        <f>F457+F458</f>
        <v>2341.2999999999997</v>
      </c>
      <c r="G456" s="16"/>
      <c r="H456" s="16">
        <f t="shared" si="5"/>
        <v>2341.2999999999997</v>
      </c>
    </row>
    <row r="457" spans="1:8" ht="28.5" customHeight="1" x14ac:dyDescent="0.25">
      <c r="A457" s="18" t="s">
        <v>31</v>
      </c>
      <c r="B457" s="22" t="s">
        <v>172</v>
      </c>
      <c r="C457" s="22" t="s">
        <v>34</v>
      </c>
      <c r="D457" s="22" t="s">
        <v>320</v>
      </c>
      <c r="E457" s="22" t="s">
        <v>32</v>
      </c>
      <c r="F457" s="16">
        <v>2263.6999999999998</v>
      </c>
      <c r="G457" s="16"/>
      <c r="H457" s="16">
        <f t="shared" si="5"/>
        <v>2263.6999999999998</v>
      </c>
    </row>
    <row r="458" spans="1:8" ht="15.75" customHeight="1" x14ac:dyDescent="0.25">
      <c r="A458" s="102" t="s">
        <v>370</v>
      </c>
      <c r="B458" s="22" t="s">
        <v>172</v>
      </c>
      <c r="C458" s="22" t="s">
        <v>34</v>
      </c>
      <c r="D458" s="22" t="s">
        <v>320</v>
      </c>
      <c r="E458" s="22" t="s">
        <v>371</v>
      </c>
      <c r="F458" s="16">
        <v>77.599999999999994</v>
      </c>
      <c r="G458" s="16"/>
      <c r="H458" s="16">
        <f t="shared" si="5"/>
        <v>77.599999999999994</v>
      </c>
    </row>
    <row r="459" spans="1:8" ht="30" customHeight="1" x14ac:dyDescent="0.25">
      <c r="A459" s="29" t="s">
        <v>321</v>
      </c>
      <c r="B459" s="22" t="s">
        <v>172</v>
      </c>
      <c r="C459" s="22" t="s">
        <v>34</v>
      </c>
      <c r="D459" s="22" t="s">
        <v>322</v>
      </c>
      <c r="E459" s="22"/>
      <c r="F459" s="16">
        <f>F460+F461</f>
        <v>26.9</v>
      </c>
      <c r="G459" s="16">
        <f>G460+G461</f>
        <v>2666.6</v>
      </c>
      <c r="H459" s="16">
        <f t="shared" si="5"/>
        <v>2693.5</v>
      </c>
    </row>
    <row r="460" spans="1:8" ht="27.75" customHeight="1" x14ac:dyDescent="0.25">
      <c r="A460" s="18" t="s">
        <v>31</v>
      </c>
      <c r="B460" s="22" t="s">
        <v>172</v>
      </c>
      <c r="C460" s="22" t="s">
        <v>34</v>
      </c>
      <c r="D460" s="22" t="s">
        <v>322</v>
      </c>
      <c r="E460" s="22" t="s">
        <v>32</v>
      </c>
      <c r="F460" s="16">
        <v>22.7</v>
      </c>
      <c r="G460" s="16">
        <v>2249.6</v>
      </c>
      <c r="H460" s="16">
        <f t="shared" si="5"/>
        <v>2272.2999999999997</v>
      </c>
    </row>
    <row r="461" spans="1:8" ht="15" customHeight="1" x14ac:dyDescent="0.25">
      <c r="A461" s="104" t="s">
        <v>129</v>
      </c>
      <c r="B461" s="105" t="s">
        <v>172</v>
      </c>
      <c r="C461" s="105" t="s">
        <v>34</v>
      </c>
      <c r="D461" s="105" t="s">
        <v>322</v>
      </c>
      <c r="E461" s="105" t="s">
        <v>130</v>
      </c>
      <c r="F461" s="16">
        <v>4.2</v>
      </c>
      <c r="G461" s="16">
        <v>417</v>
      </c>
      <c r="H461" s="16">
        <f t="shared" si="5"/>
        <v>421.2</v>
      </c>
    </row>
    <row r="462" spans="1:8" ht="43.5" customHeight="1" x14ac:dyDescent="0.25">
      <c r="A462" s="14" t="s">
        <v>323</v>
      </c>
      <c r="B462" s="22" t="s">
        <v>172</v>
      </c>
      <c r="C462" s="22" t="s">
        <v>34</v>
      </c>
      <c r="D462" s="22" t="s">
        <v>324</v>
      </c>
      <c r="E462" s="22"/>
      <c r="F462" s="16">
        <f>F463</f>
        <v>50</v>
      </c>
      <c r="G462" s="16"/>
      <c r="H462" s="16">
        <f t="shared" si="5"/>
        <v>50</v>
      </c>
    </row>
    <row r="463" spans="1:8" ht="27.75" customHeight="1" x14ac:dyDescent="0.25">
      <c r="A463" s="24" t="s">
        <v>87</v>
      </c>
      <c r="B463" s="22" t="s">
        <v>172</v>
      </c>
      <c r="C463" s="22" t="s">
        <v>34</v>
      </c>
      <c r="D463" s="22" t="s">
        <v>325</v>
      </c>
      <c r="E463" s="22"/>
      <c r="F463" s="16">
        <f>F464</f>
        <v>50</v>
      </c>
      <c r="G463" s="16"/>
      <c r="H463" s="16">
        <f t="shared" si="5"/>
        <v>50</v>
      </c>
    </row>
    <row r="464" spans="1:8" ht="27" customHeight="1" x14ac:dyDescent="0.25">
      <c r="A464" s="18" t="s">
        <v>31</v>
      </c>
      <c r="B464" s="22" t="s">
        <v>172</v>
      </c>
      <c r="C464" s="22" t="s">
        <v>34</v>
      </c>
      <c r="D464" s="22" t="s">
        <v>325</v>
      </c>
      <c r="E464" s="22" t="s">
        <v>32</v>
      </c>
      <c r="F464" s="16">
        <v>50</v>
      </c>
      <c r="G464" s="16"/>
      <c r="H464" s="16">
        <f t="shared" si="5"/>
        <v>50</v>
      </c>
    </row>
    <row r="465" spans="1:8" ht="42.75" customHeight="1" x14ac:dyDescent="0.25">
      <c r="A465" s="24" t="s">
        <v>37</v>
      </c>
      <c r="B465" s="15" t="s">
        <v>172</v>
      </c>
      <c r="C465" s="15" t="s">
        <v>34</v>
      </c>
      <c r="D465" s="15" t="s">
        <v>38</v>
      </c>
      <c r="E465" s="22"/>
      <c r="F465" s="16">
        <f>F466</f>
        <v>217.4</v>
      </c>
      <c r="G465" s="16"/>
      <c r="H465" s="16">
        <f t="shared" si="5"/>
        <v>217.4</v>
      </c>
    </row>
    <row r="466" spans="1:8" ht="26.25" customHeight="1" x14ac:dyDescent="0.25">
      <c r="A466" s="14" t="s">
        <v>39</v>
      </c>
      <c r="B466" s="15" t="s">
        <v>172</v>
      </c>
      <c r="C466" s="15" t="s">
        <v>34</v>
      </c>
      <c r="D466" s="15" t="s">
        <v>40</v>
      </c>
      <c r="E466" s="22"/>
      <c r="F466" s="16">
        <f>F467</f>
        <v>217.4</v>
      </c>
      <c r="G466" s="16"/>
      <c r="H466" s="16">
        <f t="shared" si="5"/>
        <v>217.4</v>
      </c>
    </row>
    <row r="467" spans="1:8" ht="108" customHeight="1" x14ac:dyDescent="0.25">
      <c r="A467" s="14" t="s">
        <v>131</v>
      </c>
      <c r="B467" s="15" t="s">
        <v>172</v>
      </c>
      <c r="C467" s="15" t="s">
        <v>34</v>
      </c>
      <c r="D467" s="15" t="s">
        <v>132</v>
      </c>
      <c r="E467" s="22"/>
      <c r="F467" s="16">
        <f>F468</f>
        <v>217.4</v>
      </c>
      <c r="G467" s="16"/>
      <c r="H467" s="16">
        <f t="shared" si="5"/>
        <v>217.4</v>
      </c>
    </row>
    <row r="468" spans="1:8" ht="13.5" customHeight="1" x14ac:dyDescent="0.25">
      <c r="A468" s="24" t="s">
        <v>129</v>
      </c>
      <c r="B468" s="15" t="s">
        <v>172</v>
      </c>
      <c r="C468" s="15" t="s">
        <v>34</v>
      </c>
      <c r="D468" s="15" t="s">
        <v>132</v>
      </c>
      <c r="E468" s="22" t="s">
        <v>130</v>
      </c>
      <c r="F468" s="16">
        <v>217.4</v>
      </c>
      <c r="G468" s="16"/>
      <c r="H468" s="16">
        <f t="shared" si="5"/>
        <v>217.4</v>
      </c>
    </row>
    <row r="469" spans="1:8" x14ac:dyDescent="0.25">
      <c r="A469" s="9" t="s">
        <v>326</v>
      </c>
      <c r="B469" s="10" t="s">
        <v>125</v>
      </c>
      <c r="C469" s="10"/>
      <c r="D469" s="10"/>
      <c r="E469" s="10"/>
      <c r="F469" s="11">
        <f>F470+F497+F515</f>
        <v>1835</v>
      </c>
      <c r="G469" s="11">
        <f>G470+G497+G515</f>
        <v>15428.6</v>
      </c>
      <c r="H469" s="11">
        <f t="shared" si="5"/>
        <v>17263.599999999999</v>
      </c>
    </row>
    <row r="470" spans="1:8" x14ac:dyDescent="0.25">
      <c r="A470" s="9" t="s">
        <v>327</v>
      </c>
      <c r="B470" s="10" t="s">
        <v>125</v>
      </c>
      <c r="C470" s="10" t="s">
        <v>28</v>
      </c>
      <c r="D470" s="10"/>
      <c r="E470" s="26"/>
      <c r="F470" s="11">
        <f>F471+F479+F493</f>
        <v>505</v>
      </c>
      <c r="G470" s="11">
        <f>G471+G479+G486+G489</f>
        <v>7407.6</v>
      </c>
      <c r="H470" s="11">
        <f t="shared" si="5"/>
        <v>7912.6</v>
      </c>
    </row>
    <row r="471" spans="1:8" ht="43.5" customHeight="1" x14ac:dyDescent="0.25">
      <c r="A471" s="24" t="s">
        <v>233</v>
      </c>
      <c r="B471" s="22" t="s">
        <v>125</v>
      </c>
      <c r="C471" s="22" t="s">
        <v>28</v>
      </c>
      <c r="D471" s="22" t="s">
        <v>234</v>
      </c>
      <c r="E471" s="22"/>
      <c r="F471" s="16">
        <f>F472+F477</f>
        <v>0</v>
      </c>
      <c r="G471" s="16">
        <f>G477+G475</f>
        <v>5707</v>
      </c>
      <c r="H471" s="16">
        <f t="shared" si="5"/>
        <v>5707</v>
      </c>
    </row>
    <row r="472" spans="1:8" ht="30" hidden="1" customHeight="1" x14ac:dyDescent="0.25">
      <c r="A472" s="24" t="s">
        <v>87</v>
      </c>
      <c r="B472" s="22" t="s">
        <v>125</v>
      </c>
      <c r="C472" s="22" t="s">
        <v>28</v>
      </c>
      <c r="D472" s="22" t="s">
        <v>235</v>
      </c>
      <c r="E472" s="22"/>
      <c r="F472" s="16">
        <f>F473+F474</f>
        <v>0</v>
      </c>
      <c r="G472" s="16"/>
      <c r="H472" s="16">
        <f t="shared" si="5"/>
        <v>0</v>
      </c>
    </row>
    <row r="473" spans="1:8" ht="28.5" hidden="1" customHeight="1" x14ac:dyDescent="0.25">
      <c r="A473" s="18" t="s">
        <v>31</v>
      </c>
      <c r="B473" s="22" t="s">
        <v>125</v>
      </c>
      <c r="C473" s="22" t="s">
        <v>28</v>
      </c>
      <c r="D473" s="22" t="s">
        <v>235</v>
      </c>
      <c r="E473" s="22" t="s">
        <v>32</v>
      </c>
      <c r="F473" s="16"/>
      <c r="G473" s="16"/>
      <c r="H473" s="16">
        <f t="shared" si="5"/>
        <v>0</v>
      </c>
    </row>
    <row r="474" spans="1:8" ht="26.25" hidden="1" customHeight="1" x14ac:dyDescent="0.25">
      <c r="A474" s="14" t="s">
        <v>94</v>
      </c>
      <c r="B474" s="22" t="s">
        <v>125</v>
      </c>
      <c r="C474" s="22" t="s">
        <v>28</v>
      </c>
      <c r="D474" s="22" t="s">
        <v>235</v>
      </c>
      <c r="E474" s="22" t="s">
        <v>95</v>
      </c>
      <c r="F474" s="16"/>
      <c r="G474" s="16"/>
      <c r="H474" s="16">
        <f t="shared" si="5"/>
        <v>0</v>
      </c>
    </row>
    <row r="475" spans="1:8" ht="108.75" customHeight="1" x14ac:dyDescent="0.25">
      <c r="A475" s="14" t="s">
        <v>599</v>
      </c>
      <c r="B475" s="105" t="s">
        <v>125</v>
      </c>
      <c r="C475" s="105" t="s">
        <v>28</v>
      </c>
      <c r="D475" s="105" t="s">
        <v>601</v>
      </c>
      <c r="E475" s="105"/>
      <c r="F475" s="16"/>
      <c r="G475" s="16">
        <f>G476</f>
        <v>1368</v>
      </c>
      <c r="H475" s="16">
        <f t="shared" si="5"/>
        <v>1368</v>
      </c>
    </row>
    <row r="476" spans="1:8" ht="60.75" customHeight="1" x14ac:dyDescent="0.25">
      <c r="A476" s="14" t="s">
        <v>600</v>
      </c>
      <c r="B476" s="105" t="s">
        <v>125</v>
      </c>
      <c r="C476" s="105" t="s">
        <v>28</v>
      </c>
      <c r="D476" s="105" t="s">
        <v>601</v>
      </c>
      <c r="E476" s="105" t="s">
        <v>602</v>
      </c>
      <c r="F476" s="16"/>
      <c r="G476" s="16">
        <v>1368</v>
      </c>
      <c r="H476" s="16">
        <f t="shared" si="5"/>
        <v>1368</v>
      </c>
    </row>
    <row r="477" spans="1:8" ht="61.5" customHeight="1" x14ac:dyDescent="0.25">
      <c r="A477" s="29" t="s">
        <v>328</v>
      </c>
      <c r="B477" s="22" t="s">
        <v>125</v>
      </c>
      <c r="C477" s="22" t="s">
        <v>28</v>
      </c>
      <c r="D477" s="22" t="s">
        <v>329</v>
      </c>
      <c r="E477" s="22"/>
      <c r="F477" s="16">
        <f>F478</f>
        <v>0</v>
      </c>
      <c r="G477" s="16">
        <f>G478</f>
        <v>4339</v>
      </c>
      <c r="H477" s="16">
        <f t="shared" si="5"/>
        <v>4339</v>
      </c>
    </row>
    <row r="478" spans="1:8" ht="28.5" customHeight="1" x14ac:dyDescent="0.25">
      <c r="A478" s="14" t="s">
        <v>94</v>
      </c>
      <c r="B478" s="22" t="s">
        <v>125</v>
      </c>
      <c r="C478" s="22" t="s">
        <v>28</v>
      </c>
      <c r="D478" s="22" t="s">
        <v>329</v>
      </c>
      <c r="E478" s="22" t="s">
        <v>95</v>
      </c>
      <c r="F478" s="16"/>
      <c r="G478" s="16">
        <v>4339</v>
      </c>
      <c r="H478" s="16">
        <f t="shared" si="5"/>
        <v>4339</v>
      </c>
    </row>
    <row r="479" spans="1:8" ht="44.25" customHeight="1" x14ac:dyDescent="0.25">
      <c r="A479" s="17" t="s">
        <v>330</v>
      </c>
      <c r="B479" s="22" t="s">
        <v>125</v>
      </c>
      <c r="C479" s="22" t="s">
        <v>28</v>
      </c>
      <c r="D479" s="22" t="s">
        <v>331</v>
      </c>
      <c r="E479" s="22"/>
      <c r="F479" s="16">
        <f>F480+F482+F484</f>
        <v>410</v>
      </c>
      <c r="G479" s="16">
        <f>G482+G484</f>
        <v>818.6</v>
      </c>
      <c r="H479" s="16">
        <f t="shared" si="5"/>
        <v>1228.5999999999999</v>
      </c>
    </row>
    <row r="480" spans="1:8" ht="29.25" hidden="1" customHeight="1" x14ac:dyDescent="0.25">
      <c r="A480" s="24" t="s">
        <v>87</v>
      </c>
      <c r="B480" s="22" t="s">
        <v>125</v>
      </c>
      <c r="C480" s="22" t="s">
        <v>28</v>
      </c>
      <c r="D480" s="22" t="s">
        <v>332</v>
      </c>
      <c r="E480" s="22"/>
      <c r="F480" s="16">
        <f>F481</f>
        <v>0</v>
      </c>
      <c r="G480" s="16"/>
      <c r="H480" s="16">
        <f t="shared" si="5"/>
        <v>0</v>
      </c>
    </row>
    <row r="481" spans="1:8" ht="30.75" hidden="1" customHeight="1" x14ac:dyDescent="0.25">
      <c r="A481" s="14" t="s">
        <v>94</v>
      </c>
      <c r="B481" s="22" t="s">
        <v>125</v>
      </c>
      <c r="C481" s="22" t="s">
        <v>28</v>
      </c>
      <c r="D481" s="22" t="s">
        <v>332</v>
      </c>
      <c r="E481" s="22" t="s">
        <v>95</v>
      </c>
      <c r="F481" s="16"/>
      <c r="G481" s="16"/>
      <c r="H481" s="16">
        <f t="shared" si="5"/>
        <v>0</v>
      </c>
    </row>
    <row r="482" spans="1:8" ht="30" customHeight="1" x14ac:dyDescent="0.25">
      <c r="A482" s="14" t="s">
        <v>333</v>
      </c>
      <c r="B482" s="22" t="s">
        <v>125</v>
      </c>
      <c r="C482" s="22" t="s">
        <v>28</v>
      </c>
      <c r="D482" s="22" t="s">
        <v>334</v>
      </c>
      <c r="E482" s="22"/>
      <c r="F482" s="16">
        <f>F483</f>
        <v>410</v>
      </c>
      <c r="G482" s="16">
        <f>G483</f>
        <v>818.6</v>
      </c>
      <c r="H482" s="16">
        <f t="shared" si="5"/>
        <v>1228.5999999999999</v>
      </c>
    </row>
    <row r="483" spans="1:8" ht="28.5" customHeight="1" x14ac:dyDescent="0.25">
      <c r="A483" s="14" t="s">
        <v>94</v>
      </c>
      <c r="B483" s="22" t="s">
        <v>125</v>
      </c>
      <c r="C483" s="22" t="s">
        <v>28</v>
      </c>
      <c r="D483" s="22" t="s">
        <v>334</v>
      </c>
      <c r="E483" s="22" t="s">
        <v>95</v>
      </c>
      <c r="F483" s="16">
        <v>410</v>
      </c>
      <c r="G483" s="16">
        <v>818.6</v>
      </c>
      <c r="H483" s="16">
        <f t="shared" si="5"/>
        <v>1228.5999999999999</v>
      </c>
    </row>
    <row r="484" spans="1:8" ht="47.25" hidden="1" customHeight="1" x14ac:dyDescent="0.25">
      <c r="A484" s="24" t="s">
        <v>335</v>
      </c>
      <c r="B484" s="22" t="s">
        <v>125</v>
      </c>
      <c r="C484" s="22" t="s">
        <v>28</v>
      </c>
      <c r="D484" s="22" t="s">
        <v>336</v>
      </c>
      <c r="E484" s="22"/>
      <c r="F484" s="16"/>
      <c r="G484" s="16">
        <f>G485</f>
        <v>0</v>
      </c>
      <c r="H484" s="16">
        <f t="shared" si="5"/>
        <v>0</v>
      </c>
    </row>
    <row r="485" spans="1:8" ht="29.25" hidden="1" customHeight="1" x14ac:dyDescent="0.25">
      <c r="A485" s="14" t="s">
        <v>94</v>
      </c>
      <c r="B485" s="22" t="s">
        <v>125</v>
      </c>
      <c r="C485" s="22" t="s">
        <v>28</v>
      </c>
      <c r="D485" s="22" t="s">
        <v>336</v>
      </c>
      <c r="E485" s="22" t="s">
        <v>95</v>
      </c>
      <c r="F485" s="16"/>
      <c r="G485" s="16"/>
      <c r="H485" s="16">
        <f t="shared" si="5"/>
        <v>0</v>
      </c>
    </row>
    <row r="486" spans="1:8" ht="60.6" customHeight="1" x14ac:dyDescent="0.25">
      <c r="A486" s="18" t="s">
        <v>102</v>
      </c>
      <c r="B486" s="22" t="s">
        <v>125</v>
      </c>
      <c r="C486" s="22" t="s">
        <v>28</v>
      </c>
      <c r="D486" s="22" t="s">
        <v>103</v>
      </c>
      <c r="E486" s="22"/>
      <c r="F486" s="16"/>
      <c r="G486" s="16">
        <f>G487</f>
        <v>882</v>
      </c>
      <c r="H486" s="16">
        <f t="shared" si="5"/>
        <v>882</v>
      </c>
    </row>
    <row r="487" spans="1:8" ht="29.25" customHeight="1" x14ac:dyDescent="0.25">
      <c r="A487" s="14" t="s">
        <v>337</v>
      </c>
      <c r="B487" s="22" t="s">
        <v>125</v>
      </c>
      <c r="C487" s="22" t="s">
        <v>28</v>
      </c>
      <c r="D487" s="22" t="s">
        <v>338</v>
      </c>
      <c r="E487" s="22"/>
      <c r="F487" s="16"/>
      <c r="G487" s="16">
        <f>G488</f>
        <v>882</v>
      </c>
      <c r="H487" s="16">
        <f t="shared" si="5"/>
        <v>882</v>
      </c>
    </row>
    <row r="488" spans="1:8" ht="29.25" customHeight="1" x14ac:dyDescent="0.25">
      <c r="A488" s="14" t="s">
        <v>94</v>
      </c>
      <c r="B488" s="22" t="s">
        <v>125</v>
      </c>
      <c r="C488" s="22" t="s">
        <v>28</v>
      </c>
      <c r="D488" s="22" t="s">
        <v>338</v>
      </c>
      <c r="E488" s="22" t="s">
        <v>95</v>
      </c>
      <c r="F488" s="16"/>
      <c r="G488" s="16">
        <v>882</v>
      </c>
      <c r="H488" s="16">
        <f t="shared" si="5"/>
        <v>882</v>
      </c>
    </row>
    <row r="489" spans="1:8" ht="17.25" hidden="1" customHeight="1" x14ac:dyDescent="0.25">
      <c r="A489" s="14" t="s">
        <v>260</v>
      </c>
      <c r="B489" s="22" t="s">
        <v>125</v>
      </c>
      <c r="C489" s="22" t="s">
        <v>28</v>
      </c>
      <c r="D489" s="22" t="s">
        <v>261</v>
      </c>
      <c r="E489" s="22"/>
      <c r="F489" s="16"/>
      <c r="G489" s="16">
        <f>G490</f>
        <v>0</v>
      </c>
      <c r="H489" s="16">
        <f>F489+G489</f>
        <v>0</v>
      </c>
    </row>
    <row r="490" spans="1:8" ht="15" hidden="1" customHeight="1" x14ac:dyDescent="0.25">
      <c r="A490" s="14" t="s">
        <v>339</v>
      </c>
      <c r="B490" s="22" t="s">
        <v>125</v>
      </c>
      <c r="C490" s="22" t="s">
        <v>28</v>
      </c>
      <c r="D490" s="22" t="s">
        <v>340</v>
      </c>
      <c r="E490" s="22"/>
      <c r="F490" s="16"/>
      <c r="G490" s="16">
        <f>G491</f>
        <v>0</v>
      </c>
      <c r="H490" s="16">
        <f>F490+G490</f>
        <v>0</v>
      </c>
    </row>
    <row r="491" spans="1:8" ht="61.5" hidden="1" customHeight="1" x14ac:dyDescent="0.25">
      <c r="A491" s="14" t="s">
        <v>341</v>
      </c>
      <c r="B491" s="22" t="s">
        <v>125</v>
      </c>
      <c r="C491" s="22" t="s">
        <v>28</v>
      </c>
      <c r="D491" s="22" t="s">
        <v>342</v>
      </c>
      <c r="E491" s="22"/>
      <c r="F491" s="16"/>
      <c r="G491" s="16">
        <f>G492</f>
        <v>0</v>
      </c>
      <c r="H491" s="16">
        <f>F491+G491</f>
        <v>0</v>
      </c>
    </row>
    <row r="492" spans="1:8" ht="29.25" hidden="1" customHeight="1" x14ac:dyDescent="0.25">
      <c r="A492" s="14" t="s">
        <v>94</v>
      </c>
      <c r="B492" s="22" t="s">
        <v>125</v>
      </c>
      <c r="C492" s="22" t="s">
        <v>28</v>
      </c>
      <c r="D492" s="22" t="s">
        <v>342</v>
      </c>
      <c r="E492" s="22" t="s">
        <v>95</v>
      </c>
      <c r="F492" s="16"/>
      <c r="G492" s="16"/>
      <c r="H492" s="16">
        <f>F492+G492</f>
        <v>0</v>
      </c>
    </row>
    <row r="493" spans="1:8" ht="46.5" customHeight="1" x14ac:dyDescent="0.25">
      <c r="A493" s="18" t="s">
        <v>61</v>
      </c>
      <c r="B493" s="22" t="s">
        <v>125</v>
      </c>
      <c r="C493" s="22" t="s">
        <v>28</v>
      </c>
      <c r="D493" s="22" t="s">
        <v>62</v>
      </c>
      <c r="E493" s="15"/>
      <c r="F493" s="16">
        <f>F494</f>
        <v>95</v>
      </c>
      <c r="G493" s="16"/>
      <c r="H493" s="16">
        <f t="shared" si="5"/>
        <v>95</v>
      </c>
    </row>
    <row r="494" spans="1:8" ht="13.5" customHeight="1" x14ac:dyDescent="0.25">
      <c r="A494" s="14" t="s">
        <v>59</v>
      </c>
      <c r="B494" s="22" t="s">
        <v>125</v>
      </c>
      <c r="C494" s="22" t="s">
        <v>28</v>
      </c>
      <c r="D494" s="22" t="s">
        <v>63</v>
      </c>
      <c r="E494" s="22"/>
      <c r="F494" s="16">
        <f>F495</f>
        <v>95</v>
      </c>
      <c r="G494" s="16"/>
      <c r="H494" s="16">
        <f t="shared" si="5"/>
        <v>95</v>
      </c>
    </row>
    <row r="495" spans="1:8" ht="15" customHeight="1" x14ac:dyDescent="0.25">
      <c r="A495" s="14" t="s">
        <v>64</v>
      </c>
      <c r="B495" s="22" t="s">
        <v>125</v>
      </c>
      <c r="C495" s="22" t="s">
        <v>28</v>
      </c>
      <c r="D495" s="22" t="s">
        <v>65</v>
      </c>
      <c r="E495" s="22"/>
      <c r="F495" s="16">
        <f>F496</f>
        <v>95</v>
      </c>
      <c r="G495" s="16"/>
      <c r="H495" s="16">
        <f t="shared" si="5"/>
        <v>95</v>
      </c>
    </row>
    <row r="496" spans="1:8" ht="27.75" customHeight="1" x14ac:dyDescent="0.25">
      <c r="A496" s="14" t="s">
        <v>94</v>
      </c>
      <c r="B496" s="22" t="s">
        <v>125</v>
      </c>
      <c r="C496" s="22" t="s">
        <v>28</v>
      </c>
      <c r="D496" s="22" t="s">
        <v>65</v>
      </c>
      <c r="E496" s="22" t="s">
        <v>95</v>
      </c>
      <c r="F496" s="16">
        <v>95</v>
      </c>
      <c r="G496" s="16"/>
      <c r="H496" s="16">
        <f t="shared" si="5"/>
        <v>95</v>
      </c>
    </row>
    <row r="497" spans="1:8" ht="12.75" customHeight="1" x14ac:dyDescent="0.25">
      <c r="A497" s="13" t="s">
        <v>343</v>
      </c>
      <c r="B497" s="10" t="s">
        <v>125</v>
      </c>
      <c r="C497" s="10" t="s">
        <v>34</v>
      </c>
      <c r="D497" s="10"/>
      <c r="E497" s="10"/>
      <c r="F497" s="11"/>
      <c r="G497" s="11">
        <f>G498</f>
        <v>8021</v>
      </c>
      <c r="H497" s="11">
        <f t="shared" ref="H497:H557" si="6">F497+G497</f>
        <v>8021</v>
      </c>
    </row>
    <row r="498" spans="1:8" ht="14.25" customHeight="1" x14ac:dyDescent="0.25">
      <c r="A498" s="14" t="s">
        <v>260</v>
      </c>
      <c r="B498" s="15" t="s">
        <v>125</v>
      </c>
      <c r="C498" s="15" t="s">
        <v>34</v>
      </c>
      <c r="D498" s="15" t="s">
        <v>261</v>
      </c>
      <c r="E498" s="10"/>
      <c r="F498" s="11"/>
      <c r="G498" s="16">
        <f>G499</f>
        <v>8021</v>
      </c>
      <c r="H498" s="16">
        <f t="shared" si="6"/>
        <v>8021</v>
      </c>
    </row>
    <row r="499" spans="1:8" ht="15" customHeight="1" x14ac:dyDescent="0.25">
      <c r="A499" s="17" t="s">
        <v>339</v>
      </c>
      <c r="B499" s="15" t="s">
        <v>125</v>
      </c>
      <c r="C499" s="15" t="s">
        <v>34</v>
      </c>
      <c r="D499" s="15" t="s">
        <v>340</v>
      </c>
      <c r="E499" s="19"/>
      <c r="F499" s="16"/>
      <c r="G499" s="16">
        <f>G502+G505+G500</f>
        <v>8021</v>
      </c>
      <c r="H499" s="16">
        <f t="shared" si="6"/>
        <v>8021</v>
      </c>
    </row>
    <row r="500" spans="1:8" ht="31.5" hidden="1" x14ac:dyDescent="0.25">
      <c r="A500" s="17" t="s">
        <v>344</v>
      </c>
      <c r="B500" s="15" t="s">
        <v>125</v>
      </c>
      <c r="C500" s="15" t="s">
        <v>34</v>
      </c>
      <c r="D500" s="15" t="s">
        <v>345</v>
      </c>
      <c r="E500" s="19"/>
      <c r="F500" s="16"/>
      <c r="G500" s="16">
        <f>G501</f>
        <v>0</v>
      </c>
      <c r="H500" s="16">
        <f t="shared" si="6"/>
        <v>0</v>
      </c>
    </row>
    <row r="501" spans="1:8" ht="31.5" hidden="1" x14ac:dyDescent="0.25">
      <c r="A501" s="14" t="s">
        <v>94</v>
      </c>
      <c r="B501" s="15" t="s">
        <v>125</v>
      </c>
      <c r="C501" s="15" t="s">
        <v>34</v>
      </c>
      <c r="D501" s="15" t="s">
        <v>345</v>
      </c>
      <c r="E501" s="19" t="s">
        <v>95</v>
      </c>
      <c r="F501" s="16"/>
      <c r="G501" s="16"/>
      <c r="H501" s="16">
        <f t="shared" si="6"/>
        <v>0</v>
      </c>
    </row>
    <row r="502" spans="1:8" ht="75" customHeight="1" x14ac:dyDescent="0.25">
      <c r="A502" s="17" t="s">
        <v>346</v>
      </c>
      <c r="B502" s="15" t="s">
        <v>125</v>
      </c>
      <c r="C502" s="15" t="s">
        <v>34</v>
      </c>
      <c r="D502" s="15" t="s">
        <v>347</v>
      </c>
      <c r="E502" s="19"/>
      <c r="F502" s="16"/>
      <c r="G502" s="16">
        <f>G504+G503</f>
        <v>1029</v>
      </c>
      <c r="H502" s="16">
        <f t="shared" si="6"/>
        <v>1029</v>
      </c>
    </row>
    <row r="503" spans="1:8" ht="28.5" hidden="1" customHeight="1" x14ac:dyDescent="0.25">
      <c r="A503" s="14" t="s">
        <v>94</v>
      </c>
      <c r="B503" s="15" t="s">
        <v>125</v>
      </c>
      <c r="C503" s="15" t="s">
        <v>34</v>
      </c>
      <c r="D503" s="15" t="s">
        <v>347</v>
      </c>
      <c r="E503" s="19" t="s">
        <v>95</v>
      </c>
      <c r="F503" s="16"/>
      <c r="G503" s="16"/>
      <c r="H503" s="16">
        <f t="shared" si="6"/>
        <v>0</v>
      </c>
    </row>
    <row r="504" spans="1:8" ht="12.75" customHeight="1" x14ac:dyDescent="0.25">
      <c r="A504" s="14" t="s">
        <v>83</v>
      </c>
      <c r="B504" s="15" t="s">
        <v>125</v>
      </c>
      <c r="C504" s="15" t="s">
        <v>34</v>
      </c>
      <c r="D504" s="15" t="s">
        <v>347</v>
      </c>
      <c r="E504" s="19" t="s">
        <v>84</v>
      </c>
      <c r="F504" s="16"/>
      <c r="G504" s="16">
        <v>1029</v>
      </c>
      <c r="H504" s="16">
        <f t="shared" si="6"/>
        <v>1029</v>
      </c>
    </row>
    <row r="505" spans="1:8" ht="15" customHeight="1" x14ac:dyDescent="0.25">
      <c r="A505" s="17" t="s">
        <v>339</v>
      </c>
      <c r="B505" s="15" t="s">
        <v>125</v>
      </c>
      <c r="C505" s="15" t="s">
        <v>34</v>
      </c>
      <c r="D505" s="15" t="s">
        <v>340</v>
      </c>
      <c r="E505" s="19"/>
      <c r="F505" s="16"/>
      <c r="G505" s="16">
        <f>G506+G509+G512</f>
        <v>6992</v>
      </c>
      <c r="H505" s="16">
        <f t="shared" si="6"/>
        <v>6992</v>
      </c>
    </row>
    <row r="506" spans="1:8" ht="27" customHeight="1" x14ac:dyDescent="0.25">
      <c r="A506" s="14" t="s">
        <v>348</v>
      </c>
      <c r="B506" s="15" t="s">
        <v>125</v>
      </c>
      <c r="C506" s="15" t="s">
        <v>34</v>
      </c>
      <c r="D506" s="15" t="s">
        <v>349</v>
      </c>
      <c r="E506" s="19"/>
      <c r="F506" s="16"/>
      <c r="G506" s="16">
        <f>G508+G507</f>
        <v>2199.6</v>
      </c>
      <c r="H506" s="16">
        <f t="shared" si="6"/>
        <v>2199.6</v>
      </c>
    </row>
    <row r="507" spans="1:8" ht="27" hidden="1" customHeight="1" x14ac:dyDescent="0.25">
      <c r="A507" s="18" t="s">
        <v>31</v>
      </c>
      <c r="B507" s="15" t="s">
        <v>125</v>
      </c>
      <c r="C507" s="15" t="s">
        <v>34</v>
      </c>
      <c r="D507" s="15" t="s">
        <v>349</v>
      </c>
      <c r="E507" s="19" t="s">
        <v>32</v>
      </c>
      <c r="F507" s="16"/>
      <c r="G507" s="16"/>
      <c r="H507" s="16">
        <f t="shared" si="6"/>
        <v>0</v>
      </c>
    </row>
    <row r="508" spans="1:8" ht="27.75" customHeight="1" x14ac:dyDescent="0.25">
      <c r="A508" s="14" t="s">
        <v>94</v>
      </c>
      <c r="B508" s="15" t="s">
        <v>125</v>
      </c>
      <c r="C508" s="15" t="s">
        <v>34</v>
      </c>
      <c r="D508" s="15" t="s">
        <v>349</v>
      </c>
      <c r="E508" s="19" t="s">
        <v>95</v>
      </c>
      <c r="F508" s="16"/>
      <c r="G508" s="16">
        <v>2199.6</v>
      </c>
      <c r="H508" s="16">
        <f t="shared" si="6"/>
        <v>2199.6</v>
      </c>
    </row>
    <row r="509" spans="1:8" ht="13.5" customHeight="1" x14ac:dyDescent="0.25">
      <c r="A509" s="14" t="s">
        <v>350</v>
      </c>
      <c r="B509" s="15" t="s">
        <v>125</v>
      </c>
      <c r="C509" s="15" t="s">
        <v>34</v>
      </c>
      <c r="D509" s="15" t="s">
        <v>351</v>
      </c>
      <c r="E509" s="19"/>
      <c r="F509" s="16"/>
      <c r="G509" s="16">
        <f>G511+G510</f>
        <v>733.3</v>
      </c>
      <c r="H509" s="16">
        <f t="shared" si="6"/>
        <v>733.3</v>
      </c>
    </row>
    <row r="510" spans="1:8" ht="29.25" hidden="1" customHeight="1" x14ac:dyDescent="0.25">
      <c r="A510" s="18" t="s">
        <v>31</v>
      </c>
      <c r="B510" s="15" t="s">
        <v>125</v>
      </c>
      <c r="C510" s="15" t="s">
        <v>34</v>
      </c>
      <c r="D510" s="15" t="s">
        <v>351</v>
      </c>
      <c r="E510" s="19" t="s">
        <v>32</v>
      </c>
      <c r="F510" s="16"/>
      <c r="G510" s="16"/>
      <c r="H510" s="16">
        <f t="shared" si="6"/>
        <v>0</v>
      </c>
    </row>
    <row r="511" spans="1:8" ht="29.25" customHeight="1" x14ac:dyDescent="0.25">
      <c r="A511" s="14" t="s">
        <v>94</v>
      </c>
      <c r="B511" s="15" t="s">
        <v>125</v>
      </c>
      <c r="C511" s="15" t="s">
        <v>34</v>
      </c>
      <c r="D511" s="15" t="s">
        <v>351</v>
      </c>
      <c r="E511" s="19" t="s">
        <v>95</v>
      </c>
      <c r="F511" s="16"/>
      <c r="G511" s="16">
        <v>733.3</v>
      </c>
      <c r="H511" s="16">
        <f t="shared" si="6"/>
        <v>733.3</v>
      </c>
    </row>
    <row r="512" spans="1:8" ht="28.5" customHeight="1" x14ac:dyDescent="0.25">
      <c r="A512" s="14" t="s">
        <v>352</v>
      </c>
      <c r="B512" s="15" t="s">
        <v>125</v>
      </c>
      <c r="C512" s="15" t="s">
        <v>34</v>
      </c>
      <c r="D512" s="15" t="s">
        <v>353</v>
      </c>
      <c r="E512" s="19"/>
      <c r="F512" s="16"/>
      <c r="G512" s="16">
        <f>G514+G513</f>
        <v>4059.1</v>
      </c>
      <c r="H512" s="16">
        <f t="shared" si="6"/>
        <v>4059.1</v>
      </c>
    </row>
    <row r="513" spans="1:8" ht="28.5" hidden="1" customHeight="1" x14ac:dyDescent="0.25">
      <c r="A513" s="18" t="s">
        <v>31</v>
      </c>
      <c r="B513" s="15" t="s">
        <v>125</v>
      </c>
      <c r="C513" s="15" t="s">
        <v>34</v>
      </c>
      <c r="D513" s="15" t="s">
        <v>353</v>
      </c>
      <c r="E513" s="19" t="s">
        <v>32</v>
      </c>
      <c r="F513" s="16"/>
      <c r="G513" s="16"/>
      <c r="H513" s="16">
        <f t="shared" si="6"/>
        <v>0</v>
      </c>
    </row>
    <row r="514" spans="1:8" ht="27.75" customHeight="1" x14ac:dyDescent="0.25">
      <c r="A514" s="14" t="s">
        <v>94</v>
      </c>
      <c r="B514" s="15" t="s">
        <v>125</v>
      </c>
      <c r="C514" s="15" t="s">
        <v>34</v>
      </c>
      <c r="D514" s="15" t="s">
        <v>353</v>
      </c>
      <c r="E514" s="19" t="s">
        <v>95</v>
      </c>
      <c r="F514" s="16"/>
      <c r="G514" s="16">
        <v>4059.1</v>
      </c>
      <c r="H514" s="16">
        <f t="shared" si="6"/>
        <v>4059.1</v>
      </c>
    </row>
    <row r="515" spans="1:8" ht="26.25" customHeight="1" x14ac:dyDescent="0.25">
      <c r="A515" s="9" t="s">
        <v>354</v>
      </c>
      <c r="B515" s="35">
        <v>10</v>
      </c>
      <c r="C515" s="26" t="s">
        <v>50</v>
      </c>
      <c r="D515" s="26"/>
      <c r="E515" s="26"/>
      <c r="F515" s="11">
        <f>F520</f>
        <v>1330</v>
      </c>
      <c r="G515" s="11">
        <f>G516+G520</f>
        <v>0</v>
      </c>
      <c r="H515" s="11">
        <f t="shared" si="6"/>
        <v>1330</v>
      </c>
    </row>
    <row r="516" spans="1:8" ht="60" hidden="1" customHeight="1" x14ac:dyDescent="0.25">
      <c r="A516" s="14" t="s">
        <v>19</v>
      </c>
      <c r="B516" s="15" t="s">
        <v>125</v>
      </c>
      <c r="C516" s="15" t="s">
        <v>50</v>
      </c>
      <c r="D516" s="15" t="s">
        <v>20</v>
      </c>
      <c r="E516" s="26"/>
      <c r="F516" s="11"/>
      <c r="G516" s="16">
        <f>G517</f>
        <v>0</v>
      </c>
      <c r="H516" s="16">
        <f t="shared" si="6"/>
        <v>0</v>
      </c>
    </row>
    <row r="517" spans="1:8" ht="28.5" hidden="1" customHeight="1" x14ac:dyDescent="0.25">
      <c r="A517" s="24" t="s">
        <v>45</v>
      </c>
      <c r="B517" s="22" t="s">
        <v>125</v>
      </c>
      <c r="C517" s="22" t="s">
        <v>50</v>
      </c>
      <c r="D517" s="22" t="s">
        <v>46</v>
      </c>
      <c r="E517" s="22"/>
      <c r="F517" s="16"/>
      <c r="G517" s="16">
        <f>G518</f>
        <v>0</v>
      </c>
      <c r="H517" s="16">
        <f t="shared" si="6"/>
        <v>0</v>
      </c>
    </row>
    <row r="518" spans="1:8" ht="75" hidden="1" customHeight="1" x14ac:dyDescent="0.25">
      <c r="A518" s="24" t="s">
        <v>355</v>
      </c>
      <c r="B518" s="22" t="s">
        <v>125</v>
      </c>
      <c r="C518" s="22" t="s">
        <v>50</v>
      </c>
      <c r="D518" s="22" t="s">
        <v>356</v>
      </c>
      <c r="E518" s="22"/>
      <c r="F518" s="16"/>
      <c r="G518" s="16">
        <f>G519</f>
        <v>0</v>
      </c>
      <c r="H518" s="16">
        <f t="shared" si="6"/>
        <v>0</v>
      </c>
    </row>
    <row r="519" spans="1:8" ht="27.75" hidden="1" customHeight="1" x14ac:dyDescent="0.25">
      <c r="A519" s="18" t="s">
        <v>31</v>
      </c>
      <c r="B519" s="22" t="s">
        <v>125</v>
      </c>
      <c r="C519" s="22" t="s">
        <v>50</v>
      </c>
      <c r="D519" s="22" t="s">
        <v>356</v>
      </c>
      <c r="E519" s="22" t="s">
        <v>32</v>
      </c>
      <c r="F519" s="16"/>
      <c r="G519" s="16"/>
      <c r="H519" s="16">
        <f t="shared" si="6"/>
        <v>0</v>
      </c>
    </row>
    <row r="520" spans="1:8" ht="43.15" customHeight="1" x14ac:dyDescent="0.25">
      <c r="A520" s="24" t="s">
        <v>233</v>
      </c>
      <c r="B520" s="22" t="s">
        <v>125</v>
      </c>
      <c r="C520" s="22" t="s">
        <v>50</v>
      </c>
      <c r="D520" s="22" t="s">
        <v>234</v>
      </c>
      <c r="E520" s="22"/>
      <c r="F520" s="16">
        <f>F521</f>
        <v>1330</v>
      </c>
      <c r="G520" s="16">
        <f>G524</f>
        <v>0</v>
      </c>
      <c r="H520" s="16">
        <f t="shared" si="6"/>
        <v>1330</v>
      </c>
    </row>
    <row r="521" spans="1:8" ht="27.75" customHeight="1" x14ac:dyDescent="0.25">
      <c r="A521" s="24" t="s">
        <v>87</v>
      </c>
      <c r="B521" s="22" t="s">
        <v>125</v>
      </c>
      <c r="C521" s="22" t="s">
        <v>50</v>
      </c>
      <c r="D521" s="22" t="s">
        <v>235</v>
      </c>
      <c r="E521" s="22"/>
      <c r="F521" s="16">
        <f>F523+F522</f>
        <v>1330</v>
      </c>
      <c r="G521" s="16"/>
      <c r="H521" s="16">
        <f t="shared" si="6"/>
        <v>1330</v>
      </c>
    </row>
    <row r="522" spans="1:8" ht="27.75" customHeight="1" x14ac:dyDescent="0.25">
      <c r="A522" s="18" t="s">
        <v>31</v>
      </c>
      <c r="B522" s="22" t="s">
        <v>125</v>
      </c>
      <c r="C522" s="22" t="s">
        <v>50</v>
      </c>
      <c r="D522" s="22" t="s">
        <v>235</v>
      </c>
      <c r="E522" s="22" t="s">
        <v>32</v>
      </c>
      <c r="F522" s="16">
        <v>52.9</v>
      </c>
      <c r="G522" s="16"/>
      <c r="H522" s="16">
        <f t="shared" si="6"/>
        <v>52.9</v>
      </c>
    </row>
    <row r="523" spans="1:8" ht="27.75" customHeight="1" x14ac:dyDescent="0.25">
      <c r="A523" s="14" t="s">
        <v>94</v>
      </c>
      <c r="B523" s="22" t="s">
        <v>125</v>
      </c>
      <c r="C523" s="22" t="s">
        <v>50</v>
      </c>
      <c r="D523" s="22" t="s">
        <v>235</v>
      </c>
      <c r="E523" s="22" t="s">
        <v>95</v>
      </c>
      <c r="F523" s="16">
        <v>1277.0999999999999</v>
      </c>
      <c r="G523" s="16"/>
      <c r="H523" s="16">
        <f t="shared" si="6"/>
        <v>1277.0999999999999</v>
      </c>
    </row>
    <row r="524" spans="1:8" ht="27.75" hidden="1" customHeight="1" x14ac:dyDescent="0.25">
      <c r="A524" s="29" t="s">
        <v>328</v>
      </c>
      <c r="B524" s="22" t="s">
        <v>125</v>
      </c>
      <c r="C524" s="22" t="s">
        <v>50</v>
      </c>
      <c r="D524" s="22" t="s">
        <v>329</v>
      </c>
      <c r="E524" s="22"/>
      <c r="F524" s="16">
        <f>F525</f>
        <v>0</v>
      </c>
      <c r="G524" s="16">
        <f>G525</f>
        <v>0</v>
      </c>
      <c r="H524" s="16">
        <f t="shared" si="6"/>
        <v>0</v>
      </c>
    </row>
    <row r="525" spans="1:8" ht="27.75" hidden="1" customHeight="1" x14ac:dyDescent="0.25">
      <c r="A525" s="14" t="s">
        <v>94</v>
      </c>
      <c r="B525" s="22" t="s">
        <v>125</v>
      </c>
      <c r="C525" s="22" t="s">
        <v>50</v>
      </c>
      <c r="D525" s="22" t="s">
        <v>329</v>
      </c>
      <c r="E525" s="22" t="s">
        <v>95</v>
      </c>
      <c r="F525" s="16"/>
      <c r="G525" s="16"/>
      <c r="H525" s="16">
        <f t="shared" si="6"/>
        <v>0</v>
      </c>
    </row>
    <row r="526" spans="1:8" ht="15" customHeight="1" x14ac:dyDescent="0.25">
      <c r="A526" s="9" t="s">
        <v>357</v>
      </c>
      <c r="B526" s="10" t="s">
        <v>60</v>
      </c>
      <c r="C526" s="10"/>
      <c r="D526" s="10"/>
      <c r="E526" s="20"/>
      <c r="F526" s="11">
        <f>F527</f>
        <v>1095.4000000000001</v>
      </c>
      <c r="G526" s="11">
        <f>G527</f>
        <v>7193.7</v>
      </c>
      <c r="H526" s="11">
        <f t="shared" si="6"/>
        <v>8289.1</v>
      </c>
    </row>
    <row r="527" spans="1:8" ht="13.5" customHeight="1" x14ac:dyDescent="0.25">
      <c r="A527" s="9" t="s">
        <v>358</v>
      </c>
      <c r="B527" s="10" t="s">
        <v>60</v>
      </c>
      <c r="C527" s="10" t="s">
        <v>16</v>
      </c>
      <c r="D527" s="10"/>
      <c r="E527" s="20"/>
      <c r="F527" s="11">
        <f>F532+F536+F528</f>
        <v>1095.4000000000001</v>
      </c>
      <c r="G527" s="11">
        <f>G532+G536+G528</f>
        <v>7193.7</v>
      </c>
      <c r="H527" s="11">
        <f t="shared" si="6"/>
        <v>8289.1</v>
      </c>
    </row>
    <row r="528" spans="1:8" ht="27.75" customHeight="1" x14ac:dyDescent="0.25">
      <c r="A528" s="14" t="s">
        <v>75</v>
      </c>
      <c r="B528" s="108" t="s">
        <v>60</v>
      </c>
      <c r="C528" s="108" t="s">
        <v>16</v>
      </c>
      <c r="D528" s="108" t="s">
        <v>76</v>
      </c>
      <c r="E528" s="26"/>
      <c r="F528" s="16">
        <f>F529</f>
        <v>995.4</v>
      </c>
      <c r="G528" s="11"/>
      <c r="H528" s="16">
        <f t="shared" si="6"/>
        <v>995.4</v>
      </c>
    </row>
    <row r="529" spans="1:8" ht="43.5" customHeight="1" x14ac:dyDescent="0.25">
      <c r="A529" s="17" t="s">
        <v>251</v>
      </c>
      <c r="B529" s="108" t="s">
        <v>60</v>
      </c>
      <c r="C529" s="108" t="s">
        <v>16</v>
      </c>
      <c r="D529" s="108" t="s">
        <v>252</v>
      </c>
      <c r="E529" s="108"/>
      <c r="F529" s="16">
        <f>F530</f>
        <v>995.4</v>
      </c>
      <c r="G529" s="16"/>
      <c r="H529" s="16">
        <f t="shared" si="6"/>
        <v>995.4</v>
      </c>
    </row>
    <row r="530" spans="1:8" ht="27" customHeight="1" x14ac:dyDescent="0.25">
      <c r="A530" s="17" t="s">
        <v>292</v>
      </c>
      <c r="B530" s="108" t="s">
        <v>60</v>
      </c>
      <c r="C530" s="108" t="s">
        <v>16</v>
      </c>
      <c r="D530" s="15" t="s">
        <v>293</v>
      </c>
      <c r="E530" s="15"/>
      <c r="F530" s="16">
        <f>F531</f>
        <v>995.4</v>
      </c>
      <c r="G530" s="16"/>
      <c r="H530" s="16">
        <f t="shared" si="6"/>
        <v>995.4</v>
      </c>
    </row>
    <row r="531" spans="1:8" ht="14.25" customHeight="1" x14ac:dyDescent="0.25">
      <c r="A531" s="14" t="s">
        <v>83</v>
      </c>
      <c r="B531" s="108" t="s">
        <v>60</v>
      </c>
      <c r="C531" s="108" t="s">
        <v>16</v>
      </c>
      <c r="D531" s="15" t="s">
        <v>293</v>
      </c>
      <c r="E531" s="15" t="s">
        <v>84</v>
      </c>
      <c r="F531" s="31">
        <v>995.4</v>
      </c>
      <c r="G531" s="16"/>
      <c r="H531" s="16">
        <f t="shared" si="6"/>
        <v>995.4</v>
      </c>
    </row>
    <row r="532" spans="1:8" ht="14.25" customHeight="1" x14ac:dyDescent="0.25">
      <c r="A532" s="24" t="s">
        <v>359</v>
      </c>
      <c r="B532" s="15" t="s">
        <v>60</v>
      </c>
      <c r="C532" s="15" t="s">
        <v>16</v>
      </c>
      <c r="D532" s="22" t="s">
        <v>360</v>
      </c>
      <c r="E532" s="22"/>
      <c r="F532" s="16">
        <f>F533</f>
        <v>50</v>
      </c>
      <c r="G532" s="16"/>
      <c r="H532" s="16">
        <f t="shared" si="6"/>
        <v>50</v>
      </c>
    </row>
    <row r="533" spans="1:8" ht="27.75" customHeight="1" x14ac:dyDescent="0.25">
      <c r="A533" s="24" t="s">
        <v>87</v>
      </c>
      <c r="B533" s="15" t="s">
        <v>60</v>
      </c>
      <c r="C533" s="15" t="s">
        <v>16</v>
      </c>
      <c r="D533" s="22" t="s">
        <v>361</v>
      </c>
      <c r="E533" s="22"/>
      <c r="F533" s="16">
        <f>F535+F534</f>
        <v>50</v>
      </c>
      <c r="G533" s="16"/>
      <c r="H533" s="16">
        <f t="shared" si="6"/>
        <v>50</v>
      </c>
    </row>
    <row r="534" spans="1:8" ht="74.25" customHeight="1" x14ac:dyDescent="0.25">
      <c r="A534" s="14" t="s">
        <v>25</v>
      </c>
      <c r="B534" s="15" t="s">
        <v>60</v>
      </c>
      <c r="C534" s="15" t="s">
        <v>16</v>
      </c>
      <c r="D534" s="22" t="s">
        <v>361</v>
      </c>
      <c r="E534" s="22" t="s">
        <v>26</v>
      </c>
      <c r="F534" s="16">
        <v>5</v>
      </c>
      <c r="G534" s="16"/>
      <c r="H534" s="16">
        <f t="shared" si="6"/>
        <v>5</v>
      </c>
    </row>
    <row r="535" spans="1:8" ht="27.75" customHeight="1" x14ac:dyDescent="0.25">
      <c r="A535" s="18" t="s">
        <v>31</v>
      </c>
      <c r="B535" s="15" t="s">
        <v>60</v>
      </c>
      <c r="C535" s="15" t="s">
        <v>16</v>
      </c>
      <c r="D535" s="22" t="s">
        <v>361</v>
      </c>
      <c r="E535" s="22" t="s">
        <v>32</v>
      </c>
      <c r="F535" s="16">
        <v>45</v>
      </c>
      <c r="G535" s="16"/>
      <c r="H535" s="16">
        <f t="shared" si="6"/>
        <v>45</v>
      </c>
    </row>
    <row r="536" spans="1:8" ht="15" customHeight="1" x14ac:dyDescent="0.25">
      <c r="A536" s="18" t="s">
        <v>260</v>
      </c>
      <c r="B536" s="15" t="s">
        <v>60</v>
      </c>
      <c r="C536" s="15" t="s">
        <v>16</v>
      </c>
      <c r="D536" s="22" t="s">
        <v>261</v>
      </c>
      <c r="E536" s="22"/>
      <c r="F536" s="16">
        <f>F540</f>
        <v>50</v>
      </c>
      <c r="G536" s="16">
        <f>G537</f>
        <v>7193.7</v>
      </c>
      <c r="H536" s="16">
        <f t="shared" si="6"/>
        <v>7243.7</v>
      </c>
    </row>
    <row r="537" spans="1:8" ht="12.75" customHeight="1" x14ac:dyDescent="0.25">
      <c r="A537" s="109" t="s">
        <v>262</v>
      </c>
      <c r="B537" s="15" t="s">
        <v>60</v>
      </c>
      <c r="C537" s="15" t="s">
        <v>16</v>
      </c>
      <c r="D537" s="15" t="s">
        <v>263</v>
      </c>
      <c r="E537" s="15"/>
      <c r="F537" s="16"/>
      <c r="G537" s="16">
        <f>G538</f>
        <v>7193.7</v>
      </c>
      <c r="H537" s="16">
        <f t="shared" si="6"/>
        <v>7193.7</v>
      </c>
    </row>
    <row r="538" spans="1:8" ht="45.75" customHeight="1" x14ac:dyDescent="0.25">
      <c r="A538" s="14" t="s">
        <v>266</v>
      </c>
      <c r="B538" s="15" t="s">
        <v>60</v>
      </c>
      <c r="C538" s="15" t="s">
        <v>16</v>
      </c>
      <c r="D538" s="15" t="s">
        <v>267</v>
      </c>
      <c r="E538" s="19"/>
      <c r="F538" s="16">
        <f>F539</f>
        <v>0</v>
      </c>
      <c r="G538" s="16">
        <f>G539</f>
        <v>7193.7</v>
      </c>
      <c r="H538" s="16">
        <f>F538+G538</f>
        <v>7193.7</v>
      </c>
    </row>
    <row r="539" spans="1:8" ht="12.75" customHeight="1" x14ac:dyDescent="0.25">
      <c r="A539" s="14" t="s">
        <v>83</v>
      </c>
      <c r="B539" s="15" t="s">
        <v>60</v>
      </c>
      <c r="C539" s="15" t="s">
        <v>16</v>
      </c>
      <c r="D539" s="15" t="s">
        <v>267</v>
      </c>
      <c r="E539" s="19" t="s">
        <v>84</v>
      </c>
      <c r="F539" s="16"/>
      <c r="G539" s="16">
        <v>7193.7</v>
      </c>
      <c r="H539" s="16">
        <f>F539+G539</f>
        <v>7193.7</v>
      </c>
    </row>
    <row r="540" spans="1:8" ht="27.75" customHeight="1" x14ac:dyDescent="0.25">
      <c r="A540" s="17" t="s">
        <v>362</v>
      </c>
      <c r="B540" s="15" t="s">
        <v>60</v>
      </c>
      <c r="C540" s="15" t="s">
        <v>16</v>
      </c>
      <c r="D540" s="22" t="s">
        <v>363</v>
      </c>
      <c r="E540" s="22"/>
      <c r="F540" s="16">
        <f>F541</f>
        <v>50</v>
      </c>
      <c r="G540" s="16"/>
      <c r="H540" s="16">
        <f t="shared" si="6"/>
        <v>50</v>
      </c>
    </row>
    <row r="541" spans="1:8" ht="29.25" customHeight="1" x14ac:dyDescent="0.25">
      <c r="A541" s="17" t="s">
        <v>364</v>
      </c>
      <c r="B541" s="15" t="s">
        <v>60</v>
      </c>
      <c r="C541" s="15" t="s">
        <v>16</v>
      </c>
      <c r="D541" s="22" t="s">
        <v>365</v>
      </c>
      <c r="E541" s="22"/>
      <c r="F541" s="16">
        <f>F543+F542</f>
        <v>50</v>
      </c>
      <c r="G541" s="16"/>
      <c r="H541" s="16">
        <f t="shared" si="6"/>
        <v>50</v>
      </c>
    </row>
    <row r="542" spans="1:8" ht="74.45" customHeight="1" x14ac:dyDescent="0.25">
      <c r="A542" s="14" t="s">
        <v>25</v>
      </c>
      <c r="B542" s="15" t="s">
        <v>60</v>
      </c>
      <c r="C542" s="15" t="s">
        <v>16</v>
      </c>
      <c r="D542" s="22" t="s">
        <v>365</v>
      </c>
      <c r="E542" s="22" t="s">
        <v>26</v>
      </c>
      <c r="F542" s="16">
        <v>19.2</v>
      </c>
      <c r="G542" s="16"/>
      <c r="H542" s="16">
        <f t="shared" si="6"/>
        <v>19.2</v>
      </c>
    </row>
    <row r="543" spans="1:8" ht="27" customHeight="1" x14ac:dyDescent="0.25">
      <c r="A543" s="18" t="s">
        <v>31</v>
      </c>
      <c r="B543" s="15" t="s">
        <v>60</v>
      </c>
      <c r="C543" s="15" t="s">
        <v>16</v>
      </c>
      <c r="D543" s="22" t="s">
        <v>365</v>
      </c>
      <c r="E543" s="22" t="s">
        <v>32</v>
      </c>
      <c r="F543" s="16">
        <v>30.8</v>
      </c>
      <c r="G543" s="16"/>
      <c r="H543" s="16">
        <f t="shared" si="6"/>
        <v>30.8</v>
      </c>
    </row>
    <row r="544" spans="1:8" ht="15" customHeight="1" x14ac:dyDescent="0.25">
      <c r="A544" s="9" t="s">
        <v>366</v>
      </c>
      <c r="B544" s="10" t="s">
        <v>189</v>
      </c>
      <c r="C544" s="10"/>
      <c r="D544" s="26"/>
      <c r="E544" s="26"/>
      <c r="F544" s="11">
        <f>F545</f>
        <v>600</v>
      </c>
      <c r="G544" s="11"/>
      <c r="H544" s="11">
        <f t="shared" si="6"/>
        <v>600</v>
      </c>
    </row>
    <row r="545" spans="1:8" ht="12" customHeight="1" x14ac:dyDescent="0.25">
      <c r="A545" s="9" t="s">
        <v>367</v>
      </c>
      <c r="B545" s="10" t="s">
        <v>189</v>
      </c>
      <c r="C545" s="10" t="s">
        <v>18</v>
      </c>
      <c r="D545" s="26"/>
      <c r="E545" s="26"/>
      <c r="F545" s="11">
        <f>F546</f>
        <v>600</v>
      </c>
      <c r="G545" s="11"/>
      <c r="H545" s="11">
        <f t="shared" si="6"/>
        <v>600</v>
      </c>
    </row>
    <row r="546" spans="1:8" ht="30" customHeight="1" x14ac:dyDescent="0.25">
      <c r="A546" s="14" t="s">
        <v>75</v>
      </c>
      <c r="B546" s="15" t="s">
        <v>189</v>
      </c>
      <c r="C546" s="15" t="s">
        <v>18</v>
      </c>
      <c r="D546" s="22" t="s">
        <v>76</v>
      </c>
      <c r="E546" s="26"/>
      <c r="F546" s="16">
        <f>F547</f>
        <v>600</v>
      </c>
      <c r="G546" s="11"/>
      <c r="H546" s="16">
        <f t="shared" si="6"/>
        <v>600</v>
      </c>
    </row>
    <row r="547" spans="1:8" ht="27" customHeight="1" x14ac:dyDescent="0.25">
      <c r="A547" s="24" t="s">
        <v>77</v>
      </c>
      <c r="B547" s="15" t="s">
        <v>189</v>
      </c>
      <c r="C547" s="15" t="s">
        <v>18</v>
      </c>
      <c r="D547" s="22" t="s">
        <v>78</v>
      </c>
      <c r="E547" s="22"/>
      <c r="F547" s="16">
        <f>F548</f>
        <v>600</v>
      </c>
      <c r="G547" s="16"/>
      <c r="H547" s="16">
        <f t="shared" si="6"/>
        <v>600</v>
      </c>
    </row>
    <row r="548" spans="1:8" ht="29.25" customHeight="1" x14ac:dyDescent="0.25">
      <c r="A548" s="24" t="s">
        <v>368</v>
      </c>
      <c r="B548" s="15" t="s">
        <v>189</v>
      </c>
      <c r="C548" s="15" t="s">
        <v>18</v>
      </c>
      <c r="D548" s="22" t="s">
        <v>369</v>
      </c>
      <c r="E548" s="22"/>
      <c r="F548" s="16">
        <f>F549</f>
        <v>600</v>
      </c>
      <c r="G548" s="16"/>
      <c r="H548" s="16">
        <f t="shared" si="6"/>
        <v>600</v>
      </c>
    </row>
    <row r="549" spans="1:8" ht="15" customHeight="1" x14ac:dyDescent="0.25">
      <c r="A549" s="24" t="s">
        <v>370</v>
      </c>
      <c r="B549" s="15" t="s">
        <v>189</v>
      </c>
      <c r="C549" s="15" t="s">
        <v>18</v>
      </c>
      <c r="D549" s="22" t="s">
        <v>369</v>
      </c>
      <c r="E549" s="22" t="s">
        <v>371</v>
      </c>
      <c r="F549" s="16">
        <v>600</v>
      </c>
      <c r="G549" s="16"/>
      <c r="H549" s="16">
        <f t="shared" si="6"/>
        <v>600</v>
      </c>
    </row>
    <row r="550" spans="1:8" ht="29.25" customHeight="1" x14ac:dyDescent="0.25">
      <c r="A550" s="9" t="s">
        <v>372</v>
      </c>
      <c r="B550" s="10" t="s">
        <v>69</v>
      </c>
      <c r="C550" s="10"/>
      <c r="D550" s="10"/>
      <c r="E550" s="26"/>
      <c r="F550" s="11">
        <f>F551</f>
        <v>3</v>
      </c>
      <c r="G550" s="11"/>
      <c r="H550" s="11">
        <f t="shared" si="6"/>
        <v>3</v>
      </c>
    </row>
    <row r="551" spans="1:8" ht="27.75" customHeight="1" x14ac:dyDescent="0.25">
      <c r="A551" s="9" t="s">
        <v>373</v>
      </c>
      <c r="B551" s="10" t="s">
        <v>69</v>
      </c>
      <c r="C551" s="10" t="s">
        <v>16</v>
      </c>
      <c r="D551" s="10"/>
      <c r="E551" s="26"/>
      <c r="F551" s="11">
        <f>F552</f>
        <v>3</v>
      </c>
      <c r="G551" s="11"/>
      <c r="H551" s="11">
        <f t="shared" si="6"/>
        <v>3</v>
      </c>
    </row>
    <row r="552" spans="1:8" ht="44.25" customHeight="1" x14ac:dyDescent="0.25">
      <c r="A552" s="24" t="s">
        <v>61</v>
      </c>
      <c r="B552" s="15" t="s">
        <v>69</v>
      </c>
      <c r="C552" s="15" t="s">
        <v>16</v>
      </c>
      <c r="D552" s="15" t="s">
        <v>62</v>
      </c>
      <c r="E552" s="26"/>
      <c r="F552" s="16">
        <f>F553</f>
        <v>3</v>
      </c>
      <c r="G552" s="11"/>
      <c r="H552" s="16">
        <f t="shared" si="6"/>
        <v>3</v>
      </c>
    </row>
    <row r="553" spans="1:8" ht="27" customHeight="1" x14ac:dyDescent="0.25">
      <c r="A553" s="24" t="s">
        <v>374</v>
      </c>
      <c r="B553" s="15" t="s">
        <v>69</v>
      </c>
      <c r="C553" s="15" t="s">
        <v>16</v>
      </c>
      <c r="D553" s="15" t="s">
        <v>375</v>
      </c>
      <c r="E553" s="22"/>
      <c r="F553" s="16">
        <f>F554</f>
        <v>3</v>
      </c>
      <c r="G553" s="16"/>
      <c r="H553" s="16">
        <f t="shared" si="6"/>
        <v>3</v>
      </c>
    </row>
    <row r="554" spans="1:8" ht="13.5" customHeight="1" x14ac:dyDescent="0.25">
      <c r="A554" s="24" t="s">
        <v>376</v>
      </c>
      <c r="B554" s="15" t="s">
        <v>69</v>
      </c>
      <c r="C554" s="15" t="s">
        <v>16</v>
      </c>
      <c r="D554" s="15" t="s">
        <v>377</v>
      </c>
      <c r="E554" s="22"/>
      <c r="F554" s="16">
        <f>F555</f>
        <v>3</v>
      </c>
      <c r="G554" s="16"/>
      <c r="H554" s="16">
        <f t="shared" si="6"/>
        <v>3</v>
      </c>
    </row>
    <row r="555" spans="1:8" ht="13.5" customHeight="1" x14ac:dyDescent="0.25">
      <c r="A555" s="24" t="s">
        <v>378</v>
      </c>
      <c r="B555" s="15" t="s">
        <v>69</v>
      </c>
      <c r="C555" s="15" t="s">
        <v>16</v>
      </c>
      <c r="D555" s="15" t="s">
        <v>377</v>
      </c>
      <c r="E555" s="22" t="s">
        <v>379</v>
      </c>
      <c r="F555" s="16">
        <v>3</v>
      </c>
      <c r="G555" s="16"/>
      <c r="H555" s="16">
        <f t="shared" si="6"/>
        <v>3</v>
      </c>
    </row>
    <row r="556" spans="1:8" ht="60.75" customHeight="1" x14ac:dyDescent="0.25">
      <c r="A556" s="9" t="s">
        <v>380</v>
      </c>
      <c r="B556" s="10" t="s">
        <v>134</v>
      </c>
      <c r="C556" s="10"/>
      <c r="D556" s="36"/>
      <c r="E556" s="10"/>
      <c r="F556" s="11">
        <f>F557+F562</f>
        <v>8736.4</v>
      </c>
      <c r="G556" s="11">
        <f>G557+G562</f>
        <v>1014.2</v>
      </c>
      <c r="H556" s="11">
        <f t="shared" si="6"/>
        <v>9750.6</v>
      </c>
    </row>
    <row r="557" spans="1:8" ht="44.25" customHeight="1" x14ac:dyDescent="0.25">
      <c r="A557" s="9" t="s">
        <v>381</v>
      </c>
      <c r="B557" s="10" t="s">
        <v>134</v>
      </c>
      <c r="C557" s="10" t="s">
        <v>16</v>
      </c>
      <c r="D557" s="10"/>
      <c r="E557" s="26"/>
      <c r="F557" s="11">
        <f t="shared" ref="F557:G560" si="7">F558</f>
        <v>306</v>
      </c>
      <c r="G557" s="11">
        <f t="shared" si="7"/>
        <v>1014.2</v>
      </c>
      <c r="H557" s="11">
        <f t="shared" si="6"/>
        <v>1320.2</v>
      </c>
    </row>
    <row r="558" spans="1:8" ht="44.25" customHeight="1" x14ac:dyDescent="0.25">
      <c r="A558" s="24" t="s">
        <v>37</v>
      </c>
      <c r="B558" s="15" t="s">
        <v>134</v>
      </c>
      <c r="C558" s="15" t="s">
        <v>16</v>
      </c>
      <c r="D558" s="15" t="s">
        <v>38</v>
      </c>
      <c r="E558" s="26"/>
      <c r="F558" s="16">
        <f t="shared" si="7"/>
        <v>306</v>
      </c>
      <c r="G558" s="16">
        <f t="shared" si="7"/>
        <v>1014.2</v>
      </c>
      <c r="H558" s="16">
        <f>H559</f>
        <v>1320.2</v>
      </c>
    </row>
    <row r="559" spans="1:8" ht="27.75" customHeight="1" x14ac:dyDescent="0.25">
      <c r="A559" s="14" t="s">
        <v>382</v>
      </c>
      <c r="B559" s="15" t="s">
        <v>134</v>
      </c>
      <c r="C559" s="15" t="s">
        <v>16</v>
      </c>
      <c r="D559" s="15" t="s">
        <v>383</v>
      </c>
      <c r="E559" s="22"/>
      <c r="F559" s="16">
        <f t="shared" si="7"/>
        <v>306</v>
      </c>
      <c r="G559" s="16">
        <f t="shared" si="7"/>
        <v>1014.2</v>
      </c>
      <c r="H559" s="16">
        <f t="shared" ref="H559:H570" si="8">F559+G559</f>
        <v>1320.2</v>
      </c>
    </row>
    <row r="560" spans="1:8" ht="44.25" customHeight="1" x14ac:dyDescent="0.25">
      <c r="A560" s="14" t="s">
        <v>384</v>
      </c>
      <c r="B560" s="15" t="s">
        <v>134</v>
      </c>
      <c r="C560" s="15" t="s">
        <v>16</v>
      </c>
      <c r="D560" s="15" t="s">
        <v>385</v>
      </c>
      <c r="E560" s="22"/>
      <c r="F560" s="16">
        <f t="shared" si="7"/>
        <v>306</v>
      </c>
      <c r="G560" s="16">
        <f t="shared" si="7"/>
        <v>1014.2</v>
      </c>
      <c r="H560" s="16">
        <f t="shared" si="8"/>
        <v>1320.2</v>
      </c>
    </row>
    <row r="561" spans="1:8" ht="12.75" customHeight="1" x14ac:dyDescent="0.25">
      <c r="A561" s="14" t="s">
        <v>386</v>
      </c>
      <c r="B561" s="15" t="s">
        <v>134</v>
      </c>
      <c r="C561" s="15" t="s">
        <v>16</v>
      </c>
      <c r="D561" s="15" t="s">
        <v>385</v>
      </c>
      <c r="E561" s="22" t="s">
        <v>387</v>
      </c>
      <c r="F561" s="16">
        <v>306</v>
      </c>
      <c r="G561" s="16">
        <v>1014.2</v>
      </c>
      <c r="H561" s="16">
        <f t="shared" si="8"/>
        <v>1320.2</v>
      </c>
    </row>
    <row r="562" spans="1:8" ht="27.75" customHeight="1" x14ac:dyDescent="0.25">
      <c r="A562" s="9" t="s">
        <v>388</v>
      </c>
      <c r="B562" s="10" t="s">
        <v>134</v>
      </c>
      <c r="C562" s="10" t="s">
        <v>28</v>
      </c>
      <c r="D562" s="15"/>
      <c r="E562" s="22"/>
      <c r="F562" s="11">
        <f>F563+F567</f>
        <v>8430.4</v>
      </c>
      <c r="G562" s="11"/>
      <c r="H562" s="11">
        <f t="shared" si="8"/>
        <v>8430.4</v>
      </c>
    </row>
    <row r="563" spans="1:8" ht="42.75" customHeight="1" x14ac:dyDescent="0.25">
      <c r="A563" s="24" t="s">
        <v>37</v>
      </c>
      <c r="B563" s="15" t="s">
        <v>134</v>
      </c>
      <c r="C563" s="15" t="s">
        <v>28</v>
      </c>
      <c r="D563" s="15" t="s">
        <v>38</v>
      </c>
      <c r="E563" s="22"/>
      <c r="F563" s="16">
        <f>F564</f>
        <v>8430.4</v>
      </c>
      <c r="G563" s="16"/>
      <c r="H563" s="16">
        <f t="shared" si="8"/>
        <v>8430.4</v>
      </c>
    </row>
    <row r="564" spans="1:8" ht="27.75" customHeight="1" x14ac:dyDescent="0.25">
      <c r="A564" s="14" t="s">
        <v>39</v>
      </c>
      <c r="B564" s="15" t="s">
        <v>134</v>
      </c>
      <c r="C564" s="15" t="s">
        <v>28</v>
      </c>
      <c r="D564" s="15" t="s">
        <v>40</v>
      </c>
      <c r="E564" s="22"/>
      <c r="F564" s="16">
        <f>F565</f>
        <v>8430.4</v>
      </c>
      <c r="G564" s="16"/>
      <c r="H564" s="16">
        <f t="shared" si="8"/>
        <v>8430.4</v>
      </c>
    </row>
    <row r="565" spans="1:8" ht="105.75" customHeight="1" x14ac:dyDescent="0.25">
      <c r="A565" s="14" t="s">
        <v>131</v>
      </c>
      <c r="B565" s="15" t="s">
        <v>134</v>
      </c>
      <c r="C565" s="15" t="s">
        <v>28</v>
      </c>
      <c r="D565" s="15" t="s">
        <v>132</v>
      </c>
      <c r="E565" s="22"/>
      <c r="F565" s="16">
        <f>F566</f>
        <v>8430.4</v>
      </c>
      <c r="G565" s="16"/>
      <c r="H565" s="16">
        <f t="shared" si="8"/>
        <v>8430.4</v>
      </c>
    </row>
    <row r="566" spans="1:8" ht="13.5" customHeight="1" x14ac:dyDescent="0.25">
      <c r="A566" s="24" t="s">
        <v>129</v>
      </c>
      <c r="B566" s="15" t="s">
        <v>134</v>
      </c>
      <c r="C566" s="15" t="s">
        <v>28</v>
      </c>
      <c r="D566" s="15" t="s">
        <v>132</v>
      </c>
      <c r="E566" s="22" t="s">
        <v>130</v>
      </c>
      <c r="F566" s="16">
        <v>8430.4</v>
      </c>
      <c r="G566" s="16"/>
      <c r="H566" s="16">
        <f t="shared" si="8"/>
        <v>8430.4</v>
      </c>
    </row>
    <row r="567" spans="1:8" hidden="1" x14ac:dyDescent="0.25">
      <c r="A567" s="24" t="s">
        <v>59</v>
      </c>
      <c r="B567" s="15" t="s">
        <v>134</v>
      </c>
      <c r="C567" s="15" t="s">
        <v>28</v>
      </c>
      <c r="D567" s="15" t="s">
        <v>63</v>
      </c>
      <c r="E567" s="22"/>
      <c r="F567" s="16">
        <f>F568</f>
        <v>0</v>
      </c>
      <c r="G567" s="16"/>
      <c r="H567" s="16">
        <f t="shared" si="8"/>
        <v>0</v>
      </c>
    </row>
    <row r="568" spans="1:8" ht="16.5" hidden="1" customHeight="1" x14ac:dyDescent="0.25">
      <c r="A568" s="24" t="s">
        <v>389</v>
      </c>
      <c r="B568" s="15" t="s">
        <v>134</v>
      </c>
      <c r="C568" s="15" t="s">
        <v>28</v>
      </c>
      <c r="D568" s="15" t="s">
        <v>65</v>
      </c>
      <c r="E568" s="22"/>
      <c r="F568" s="16">
        <f>F569</f>
        <v>0</v>
      </c>
      <c r="G568" s="16"/>
      <c r="H568" s="16">
        <f t="shared" si="8"/>
        <v>0</v>
      </c>
    </row>
    <row r="569" spans="1:8" hidden="1" x14ac:dyDescent="0.25">
      <c r="A569" s="24" t="s">
        <v>129</v>
      </c>
      <c r="B569" s="15" t="s">
        <v>134</v>
      </c>
      <c r="C569" s="15" t="s">
        <v>28</v>
      </c>
      <c r="D569" s="15" t="s">
        <v>65</v>
      </c>
      <c r="E569" s="22" t="s">
        <v>130</v>
      </c>
      <c r="F569" s="16"/>
      <c r="G569" s="16"/>
      <c r="H569" s="16">
        <f t="shared" si="8"/>
        <v>0</v>
      </c>
    </row>
    <row r="570" spans="1:8" ht="13.5" customHeight="1" x14ac:dyDescent="0.25">
      <c r="A570" s="13" t="s">
        <v>390</v>
      </c>
      <c r="B570" s="36"/>
      <c r="C570" s="37"/>
      <c r="D570" s="37"/>
      <c r="E570" s="37"/>
      <c r="F570" s="11">
        <f>F22+F113+F119+F182+F242+F309+F425+F469+F526+F544+F550+F556</f>
        <v>206419.3</v>
      </c>
      <c r="G570" s="11">
        <f>G22+G113+G119+G182+G242+G309+G425+G469+G526+G544+G550+G556</f>
        <v>382462.89999999997</v>
      </c>
      <c r="H570" s="11">
        <f t="shared" si="8"/>
        <v>588882.19999999995</v>
      </c>
    </row>
  </sheetData>
  <mergeCells count="18">
    <mergeCell ref="A16:H16"/>
    <mergeCell ref="A17:H17"/>
    <mergeCell ref="A18:A20"/>
    <mergeCell ref="B18:E19"/>
    <mergeCell ref="F18:F20"/>
    <mergeCell ref="G18:G20"/>
    <mergeCell ref="H18:H20"/>
    <mergeCell ref="A11:H11"/>
    <mergeCell ref="A12:H12"/>
    <mergeCell ref="A1:H1"/>
    <mergeCell ref="A14:H14"/>
    <mergeCell ref="A2:H2"/>
    <mergeCell ref="A3:H3"/>
    <mergeCell ref="A4:H4"/>
    <mergeCell ref="A6:H6"/>
    <mergeCell ref="A7:H7"/>
    <mergeCell ref="A8:H8"/>
    <mergeCell ref="A10:H10"/>
  </mergeCells>
  <pageMargins left="0.78740157480314965" right="0.39370078740157483" top="0.78740157480314965" bottom="0.78740157480314965" header="0" footer="0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2"/>
  <sheetViews>
    <sheetView view="pageBreakPreview" topLeftCell="A31" zoomScaleNormal="100" zoomScaleSheetLayoutView="100" workbookViewId="0">
      <selection activeCell="A2" sqref="A2:F2"/>
    </sheetView>
  </sheetViews>
  <sheetFormatPr defaultRowHeight="15.75" x14ac:dyDescent="0.25"/>
  <cols>
    <col min="1" max="1" width="59" style="38" customWidth="1"/>
    <col min="2" max="2" width="4.85546875" style="39" customWidth="1"/>
    <col min="3" max="3" width="4.5703125" style="39" customWidth="1"/>
    <col min="4" max="4" width="10" style="39" customWidth="1"/>
    <col min="5" max="6" width="10.28515625" style="2" customWidth="1"/>
    <col min="7" max="7" width="0.42578125" style="2" hidden="1" customWidth="1"/>
    <col min="8" max="16384" width="9.140625" style="2"/>
  </cols>
  <sheetData>
    <row r="1" spans="1:256" ht="53.25" customHeight="1" x14ac:dyDescent="0.3">
      <c r="A1" s="121" t="s">
        <v>606</v>
      </c>
      <c r="B1" s="121"/>
      <c r="C1" s="121"/>
      <c r="D1" s="121"/>
      <c r="E1" s="121"/>
      <c r="F1" s="121"/>
      <c r="G1" s="121"/>
    </row>
    <row r="2" spans="1:256" ht="3" customHeight="1" x14ac:dyDescent="0.25">
      <c r="A2" s="132"/>
      <c r="B2" s="132"/>
      <c r="C2" s="132"/>
      <c r="D2" s="132"/>
      <c r="E2" s="132"/>
      <c r="F2" s="132"/>
      <c r="G2" s="40"/>
    </row>
    <row r="3" spans="1:256" ht="39" customHeight="1" x14ac:dyDescent="0.25">
      <c r="A3" s="132" t="s">
        <v>398</v>
      </c>
      <c r="B3" s="132"/>
      <c r="C3" s="132"/>
      <c r="D3" s="132"/>
      <c r="E3" s="132"/>
      <c r="F3" s="132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0"/>
      <c r="DA3" s="40"/>
      <c r="DB3" s="40"/>
      <c r="DC3" s="40"/>
      <c r="DD3" s="40"/>
      <c r="DE3" s="40"/>
      <c r="DF3" s="40"/>
      <c r="DG3" s="40"/>
      <c r="DH3" s="40"/>
      <c r="DI3" s="40"/>
      <c r="DJ3" s="40"/>
      <c r="DK3" s="40"/>
      <c r="DL3" s="40"/>
      <c r="DM3" s="40"/>
      <c r="DN3" s="40"/>
      <c r="DO3" s="40"/>
      <c r="DP3" s="40"/>
      <c r="DQ3" s="40"/>
      <c r="DR3" s="40"/>
      <c r="DS3" s="40"/>
      <c r="DT3" s="40"/>
      <c r="DU3" s="40"/>
      <c r="DV3" s="40"/>
      <c r="DW3" s="40"/>
      <c r="DX3" s="40"/>
      <c r="DY3" s="40"/>
      <c r="DZ3" s="40"/>
      <c r="EA3" s="40"/>
      <c r="EB3" s="40"/>
      <c r="EC3" s="40"/>
      <c r="ED3" s="40"/>
      <c r="EE3" s="40"/>
      <c r="EF3" s="40"/>
      <c r="EG3" s="40"/>
      <c r="EH3" s="40"/>
      <c r="EI3" s="40"/>
      <c r="EJ3" s="40"/>
      <c r="EK3" s="40"/>
      <c r="EL3" s="40"/>
      <c r="EM3" s="40"/>
      <c r="EN3" s="40"/>
      <c r="EO3" s="40"/>
      <c r="EP3" s="40"/>
      <c r="EQ3" s="40"/>
      <c r="ER3" s="40"/>
      <c r="ES3" s="40"/>
      <c r="ET3" s="40"/>
      <c r="EU3" s="40"/>
      <c r="EV3" s="40"/>
      <c r="EW3" s="40"/>
      <c r="EX3" s="40"/>
      <c r="EY3" s="40"/>
      <c r="EZ3" s="40"/>
      <c r="FA3" s="40"/>
      <c r="FB3" s="40"/>
      <c r="FC3" s="40"/>
      <c r="FD3" s="40"/>
      <c r="FE3" s="40"/>
      <c r="FF3" s="40"/>
      <c r="FG3" s="40"/>
      <c r="FH3" s="40"/>
      <c r="FI3" s="40"/>
      <c r="FJ3" s="40"/>
      <c r="FK3" s="40"/>
      <c r="FL3" s="40"/>
      <c r="FM3" s="40"/>
      <c r="FN3" s="40"/>
      <c r="FO3" s="40"/>
      <c r="FP3" s="40"/>
      <c r="FQ3" s="40"/>
      <c r="FR3" s="40"/>
      <c r="FS3" s="40"/>
      <c r="FT3" s="40"/>
      <c r="FU3" s="40"/>
      <c r="FV3" s="40"/>
      <c r="FW3" s="40"/>
      <c r="FX3" s="40"/>
      <c r="FY3" s="40"/>
      <c r="FZ3" s="40"/>
      <c r="GA3" s="40"/>
      <c r="GB3" s="40"/>
      <c r="GC3" s="40"/>
      <c r="GD3" s="40"/>
      <c r="GE3" s="40"/>
      <c r="GF3" s="40"/>
      <c r="GG3" s="40"/>
      <c r="GH3" s="40"/>
      <c r="GI3" s="40"/>
      <c r="GJ3" s="40"/>
      <c r="GK3" s="40"/>
      <c r="GL3" s="40"/>
      <c r="GM3" s="40"/>
      <c r="GN3" s="40"/>
      <c r="GO3" s="40"/>
      <c r="GP3" s="40"/>
      <c r="GQ3" s="40"/>
      <c r="GR3" s="40"/>
      <c r="GS3" s="40"/>
      <c r="GT3" s="40"/>
      <c r="GU3" s="40"/>
      <c r="GV3" s="40"/>
      <c r="GW3" s="40"/>
      <c r="GX3" s="40"/>
      <c r="GY3" s="40"/>
      <c r="GZ3" s="40"/>
      <c r="HA3" s="40"/>
      <c r="HB3" s="40"/>
      <c r="HC3" s="40"/>
      <c r="HD3" s="40"/>
      <c r="HE3" s="40"/>
      <c r="HF3" s="40"/>
      <c r="HG3" s="40"/>
      <c r="HH3" s="40"/>
      <c r="HI3" s="40"/>
      <c r="HJ3" s="40"/>
      <c r="HK3" s="40"/>
      <c r="HL3" s="40"/>
      <c r="HM3" s="40"/>
      <c r="HN3" s="40"/>
      <c r="HO3" s="40"/>
      <c r="HP3" s="40"/>
      <c r="HQ3" s="40"/>
      <c r="HR3" s="40"/>
      <c r="HS3" s="40"/>
      <c r="HT3" s="40"/>
      <c r="HU3" s="40"/>
      <c r="HV3" s="40"/>
      <c r="HW3" s="40"/>
      <c r="HX3" s="40"/>
      <c r="HY3" s="40"/>
      <c r="HZ3" s="40"/>
      <c r="IA3" s="40"/>
      <c r="IB3" s="40"/>
      <c r="IC3" s="40"/>
      <c r="ID3" s="40"/>
      <c r="IE3" s="40"/>
      <c r="IF3" s="40"/>
      <c r="IG3" s="40"/>
      <c r="IH3" s="40"/>
      <c r="II3" s="40"/>
      <c r="IJ3" s="40"/>
      <c r="IK3" s="40"/>
      <c r="IL3" s="40"/>
      <c r="IM3" s="40"/>
      <c r="IN3" s="40"/>
      <c r="IO3" s="40"/>
      <c r="IP3" s="40"/>
      <c r="IQ3" s="40"/>
      <c r="IR3" s="40"/>
      <c r="IS3" s="40"/>
      <c r="IT3" s="40"/>
      <c r="IU3" s="40"/>
      <c r="IV3" s="40"/>
    </row>
    <row r="4" spans="1:256" ht="15" customHeight="1" x14ac:dyDescent="0.3">
      <c r="A4" s="128" t="s">
        <v>5</v>
      </c>
      <c r="B4" s="128"/>
      <c r="C4" s="128"/>
      <c r="D4" s="128"/>
      <c r="E4" s="128"/>
      <c r="F4" s="128"/>
    </row>
    <row r="5" spans="1:256" ht="57" customHeight="1" x14ac:dyDescent="0.25">
      <c r="A5" s="7" t="s">
        <v>6</v>
      </c>
      <c r="B5" s="41" t="s">
        <v>399</v>
      </c>
      <c r="C5" s="41" t="s">
        <v>400</v>
      </c>
      <c r="D5" s="42" t="s">
        <v>8</v>
      </c>
      <c r="E5" s="42" t="s">
        <v>9</v>
      </c>
      <c r="F5" s="42" t="s">
        <v>10</v>
      </c>
    </row>
    <row r="6" spans="1:256" x14ac:dyDescent="0.25">
      <c r="A6" s="6">
        <v>1</v>
      </c>
      <c r="B6" s="6">
        <v>3</v>
      </c>
      <c r="C6" s="6">
        <v>4</v>
      </c>
      <c r="D6" s="6"/>
      <c r="E6" s="7">
        <v>8</v>
      </c>
      <c r="F6" s="7">
        <v>9</v>
      </c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8"/>
      <c r="HX6" s="8"/>
      <c r="HY6" s="8"/>
      <c r="HZ6" s="8"/>
      <c r="IA6" s="8"/>
      <c r="IB6" s="8"/>
      <c r="IC6" s="8"/>
      <c r="ID6" s="8"/>
      <c r="IE6" s="8"/>
      <c r="IF6" s="8"/>
      <c r="IG6" s="8"/>
      <c r="IH6" s="8"/>
      <c r="II6" s="8"/>
      <c r="IJ6" s="8"/>
      <c r="IK6" s="8"/>
      <c r="IL6" s="8"/>
      <c r="IM6" s="8"/>
      <c r="IN6" s="8"/>
      <c r="IO6" s="8"/>
      <c r="IP6" s="8"/>
      <c r="IQ6" s="8"/>
      <c r="IR6" s="8"/>
      <c r="IS6" s="8"/>
      <c r="IT6" s="8"/>
      <c r="IU6" s="8"/>
      <c r="IV6" s="8"/>
    </row>
    <row r="7" spans="1:256" x14ac:dyDescent="0.25">
      <c r="A7" s="9" t="s">
        <v>15</v>
      </c>
      <c r="B7" s="10" t="s">
        <v>16</v>
      </c>
      <c r="C7" s="10"/>
      <c r="D7" s="11">
        <f>D9+D10+D12+D15+D8+D13+D14</f>
        <v>57471.500000000007</v>
      </c>
      <c r="E7" s="11">
        <f>E9+E10+E12+E15+E8+E13+E14+E11</f>
        <v>1160.7</v>
      </c>
      <c r="F7" s="11">
        <f t="shared" ref="F7:F52" si="0">D7+E7</f>
        <v>58632.200000000004</v>
      </c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2"/>
      <c r="DG7" s="12"/>
      <c r="DH7" s="12"/>
      <c r="DI7" s="12"/>
      <c r="DJ7" s="12"/>
      <c r="DK7" s="12"/>
      <c r="DL7" s="12"/>
      <c r="DM7" s="12"/>
      <c r="DN7" s="12"/>
      <c r="DO7" s="12"/>
      <c r="DP7" s="12"/>
      <c r="DQ7" s="12"/>
      <c r="DR7" s="12"/>
      <c r="DS7" s="12"/>
      <c r="DT7" s="12"/>
      <c r="DU7" s="12"/>
      <c r="DV7" s="12"/>
      <c r="DW7" s="12"/>
      <c r="DX7" s="12"/>
      <c r="DY7" s="12"/>
      <c r="DZ7" s="12"/>
      <c r="EA7" s="12"/>
      <c r="EB7" s="12"/>
      <c r="EC7" s="12"/>
      <c r="ED7" s="12"/>
      <c r="EE7" s="12"/>
      <c r="EF7" s="12"/>
      <c r="EG7" s="12"/>
      <c r="EH7" s="12"/>
      <c r="EI7" s="12"/>
      <c r="EJ7" s="12"/>
      <c r="EK7" s="12"/>
      <c r="EL7" s="12"/>
      <c r="EM7" s="12"/>
      <c r="EN7" s="12"/>
      <c r="EO7" s="12"/>
      <c r="EP7" s="12"/>
      <c r="EQ7" s="12"/>
      <c r="ER7" s="12"/>
      <c r="ES7" s="12"/>
      <c r="ET7" s="12"/>
      <c r="EU7" s="12"/>
      <c r="EV7" s="12"/>
      <c r="EW7" s="12"/>
      <c r="EX7" s="12"/>
      <c r="EY7" s="12"/>
      <c r="EZ7" s="12"/>
      <c r="FA7" s="12"/>
      <c r="FB7" s="12"/>
      <c r="FC7" s="12"/>
      <c r="FD7" s="12"/>
      <c r="FE7" s="12"/>
      <c r="FF7" s="12"/>
      <c r="FG7" s="12"/>
      <c r="FH7" s="12"/>
      <c r="FI7" s="12"/>
      <c r="FJ7" s="12"/>
      <c r="FK7" s="12"/>
      <c r="FL7" s="12"/>
      <c r="FM7" s="12"/>
      <c r="FN7" s="12"/>
      <c r="FO7" s="12"/>
      <c r="FP7" s="12"/>
      <c r="FQ7" s="12"/>
      <c r="FR7" s="12"/>
      <c r="FS7" s="12"/>
      <c r="FT7" s="12"/>
      <c r="FU7" s="12"/>
      <c r="FV7" s="12"/>
      <c r="FW7" s="12"/>
      <c r="FX7" s="12"/>
      <c r="FY7" s="12"/>
      <c r="FZ7" s="12"/>
      <c r="GA7" s="12"/>
      <c r="GB7" s="12"/>
      <c r="GC7" s="12"/>
      <c r="GD7" s="12"/>
      <c r="GE7" s="12"/>
      <c r="GF7" s="12"/>
      <c r="GG7" s="12"/>
      <c r="GH7" s="12"/>
      <c r="GI7" s="12"/>
      <c r="GJ7" s="12"/>
      <c r="GK7" s="12"/>
      <c r="GL7" s="12"/>
      <c r="GM7" s="12"/>
      <c r="GN7" s="12"/>
      <c r="GO7" s="12"/>
      <c r="GP7" s="12"/>
      <c r="GQ7" s="12"/>
      <c r="GR7" s="12"/>
      <c r="GS7" s="12"/>
      <c r="GT7" s="12"/>
      <c r="GU7" s="12"/>
      <c r="GV7" s="12"/>
      <c r="GW7" s="12"/>
      <c r="GX7" s="12"/>
      <c r="GY7" s="12"/>
      <c r="GZ7" s="12"/>
      <c r="HA7" s="12"/>
      <c r="HB7" s="12"/>
      <c r="HC7" s="12"/>
      <c r="HD7" s="12"/>
      <c r="HE7" s="12"/>
      <c r="HF7" s="12"/>
      <c r="HG7" s="12"/>
      <c r="HH7" s="12"/>
      <c r="HI7" s="12"/>
      <c r="HJ7" s="12"/>
      <c r="HK7" s="12"/>
      <c r="HL7" s="12"/>
      <c r="HM7" s="12"/>
      <c r="HN7" s="12"/>
      <c r="HO7" s="12"/>
      <c r="HP7" s="12"/>
      <c r="HQ7" s="12"/>
      <c r="HR7" s="12"/>
      <c r="HS7" s="12"/>
      <c r="HT7" s="12"/>
      <c r="HU7" s="12"/>
      <c r="HV7" s="12"/>
      <c r="HW7" s="12"/>
      <c r="HX7" s="12"/>
      <c r="HY7" s="12"/>
      <c r="HZ7" s="12"/>
      <c r="IA7" s="12"/>
      <c r="IB7" s="12"/>
      <c r="IC7" s="12"/>
      <c r="ID7" s="12"/>
      <c r="IE7" s="12"/>
      <c r="IF7" s="12"/>
      <c r="IG7" s="12"/>
      <c r="IH7" s="12"/>
      <c r="II7" s="12"/>
      <c r="IJ7" s="12"/>
      <c r="IK7" s="12"/>
      <c r="IL7" s="12"/>
      <c r="IM7" s="12"/>
      <c r="IN7" s="12"/>
      <c r="IO7" s="12"/>
      <c r="IP7" s="12"/>
      <c r="IQ7" s="12"/>
      <c r="IR7" s="12"/>
      <c r="IS7" s="12"/>
      <c r="IT7" s="12"/>
      <c r="IU7" s="12"/>
      <c r="IV7" s="12"/>
    </row>
    <row r="8" spans="1:256" ht="30" customHeight="1" x14ac:dyDescent="0.25">
      <c r="A8" s="14" t="s">
        <v>17</v>
      </c>
      <c r="B8" s="15" t="s">
        <v>16</v>
      </c>
      <c r="C8" s="15" t="s">
        <v>18</v>
      </c>
      <c r="D8" s="16">
        <f>Лист1!F23</f>
        <v>2570.4</v>
      </c>
      <c r="E8" s="16"/>
      <c r="F8" s="16">
        <f t="shared" si="0"/>
        <v>2570.4</v>
      </c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12"/>
      <c r="DA8" s="12"/>
      <c r="DB8" s="12"/>
      <c r="DC8" s="12"/>
      <c r="DD8" s="12"/>
      <c r="DE8" s="12"/>
      <c r="DF8" s="12"/>
      <c r="DG8" s="12"/>
      <c r="DH8" s="12"/>
      <c r="DI8" s="12"/>
      <c r="DJ8" s="12"/>
      <c r="DK8" s="12"/>
      <c r="DL8" s="12"/>
      <c r="DM8" s="12"/>
      <c r="DN8" s="12"/>
      <c r="DO8" s="12"/>
      <c r="DP8" s="12"/>
      <c r="DQ8" s="12"/>
      <c r="DR8" s="12"/>
      <c r="DS8" s="12"/>
      <c r="DT8" s="12"/>
      <c r="DU8" s="12"/>
      <c r="DV8" s="12"/>
      <c r="DW8" s="12"/>
      <c r="DX8" s="12"/>
      <c r="DY8" s="12"/>
      <c r="DZ8" s="12"/>
      <c r="EA8" s="12"/>
      <c r="EB8" s="12"/>
      <c r="EC8" s="12"/>
      <c r="ED8" s="12"/>
      <c r="EE8" s="12"/>
      <c r="EF8" s="12"/>
      <c r="EG8" s="12"/>
      <c r="EH8" s="12"/>
      <c r="EI8" s="12"/>
      <c r="EJ8" s="12"/>
      <c r="EK8" s="12"/>
      <c r="EL8" s="12"/>
      <c r="EM8" s="12"/>
      <c r="EN8" s="12"/>
      <c r="EO8" s="12"/>
      <c r="EP8" s="12"/>
      <c r="EQ8" s="12"/>
      <c r="ER8" s="12"/>
      <c r="ES8" s="12"/>
      <c r="ET8" s="12"/>
      <c r="EU8" s="12"/>
      <c r="EV8" s="12"/>
      <c r="EW8" s="12"/>
      <c r="EX8" s="12"/>
      <c r="EY8" s="12"/>
      <c r="EZ8" s="12"/>
      <c r="FA8" s="12"/>
      <c r="FB8" s="12"/>
      <c r="FC8" s="12"/>
      <c r="FD8" s="12"/>
      <c r="FE8" s="12"/>
      <c r="FF8" s="12"/>
      <c r="FG8" s="12"/>
      <c r="FH8" s="12"/>
      <c r="FI8" s="12"/>
      <c r="FJ8" s="12"/>
      <c r="FK8" s="12"/>
      <c r="FL8" s="12"/>
      <c r="FM8" s="12"/>
      <c r="FN8" s="12"/>
      <c r="FO8" s="12"/>
      <c r="FP8" s="12"/>
      <c r="FQ8" s="12"/>
      <c r="FR8" s="12"/>
      <c r="FS8" s="12"/>
      <c r="FT8" s="12"/>
      <c r="FU8" s="12"/>
      <c r="FV8" s="12"/>
      <c r="FW8" s="12"/>
      <c r="FX8" s="12"/>
      <c r="FY8" s="12"/>
      <c r="FZ8" s="12"/>
      <c r="GA8" s="12"/>
      <c r="GB8" s="12"/>
      <c r="GC8" s="12"/>
      <c r="GD8" s="12"/>
      <c r="GE8" s="12"/>
      <c r="GF8" s="12"/>
      <c r="GG8" s="12"/>
      <c r="GH8" s="12"/>
      <c r="GI8" s="12"/>
      <c r="GJ8" s="12"/>
      <c r="GK8" s="12"/>
      <c r="GL8" s="12"/>
      <c r="GM8" s="12"/>
      <c r="GN8" s="12"/>
      <c r="GO8" s="12"/>
      <c r="GP8" s="12"/>
      <c r="GQ8" s="12"/>
      <c r="GR8" s="12"/>
      <c r="GS8" s="12"/>
      <c r="GT8" s="12"/>
      <c r="GU8" s="12"/>
      <c r="GV8" s="12"/>
      <c r="GW8" s="12"/>
      <c r="GX8" s="12"/>
      <c r="GY8" s="12"/>
      <c r="GZ8" s="12"/>
      <c r="HA8" s="12"/>
      <c r="HB8" s="12"/>
      <c r="HC8" s="12"/>
      <c r="HD8" s="12"/>
      <c r="HE8" s="12"/>
      <c r="HF8" s="12"/>
      <c r="HG8" s="12"/>
      <c r="HH8" s="12"/>
      <c r="HI8" s="12"/>
      <c r="HJ8" s="12"/>
      <c r="HK8" s="12"/>
      <c r="HL8" s="12"/>
      <c r="HM8" s="12"/>
      <c r="HN8" s="12"/>
      <c r="HO8" s="12"/>
      <c r="HP8" s="12"/>
      <c r="HQ8" s="12"/>
      <c r="HR8" s="12"/>
      <c r="HS8" s="12"/>
      <c r="HT8" s="12"/>
      <c r="HU8" s="12"/>
      <c r="HV8" s="12"/>
      <c r="HW8" s="12"/>
      <c r="HX8" s="12"/>
      <c r="HY8" s="12"/>
      <c r="HZ8" s="12"/>
      <c r="IA8" s="12"/>
      <c r="IB8" s="12"/>
      <c r="IC8" s="12"/>
      <c r="ID8" s="12"/>
      <c r="IE8" s="12"/>
      <c r="IF8" s="12"/>
      <c r="IG8" s="12"/>
      <c r="IH8" s="12"/>
      <c r="II8" s="12"/>
      <c r="IJ8" s="12"/>
      <c r="IK8" s="12"/>
      <c r="IL8" s="12"/>
      <c r="IM8" s="12"/>
      <c r="IN8" s="12"/>
      <c r="IO8" s="12"/>
      <c r="IP8" s="12"/>
      <c r="IQ8" s="12"/>
      <c r="IR8" s="12"/>
      <c r="IS8" s="12"/>
      <c r="IT8" s="12"/>
      <c r="IU8" s="12"/>
      <c r="IV8" s="12"/>
    </row>
    <row r="9" spans="1:256" ht="47.25" x14ac:dyDescent="0.25">
      <c r="A9" s="14" t="s">
        <v>27</v>
      </c>
      <c r="B9" s="15" t="s">
        <v>16</v>
      </c>
      <c r="C9" s="15" t="s">
        <v>28</v>
      </c>
      <c r="D9" s="16">
        <f>Лист1!F28</f>
        <v>712.9</v>
      </c>
      <c r="E9" s="16"/>
      <c r="F9" s="16">
        <f t="shared" si="0"/>
        <v>712.9</v>
      </c>
    </row>
    <row r="10" spans="1:256" ht="43.5" customHeight="1" x14ac:dyDescent="0.25">
      <c r="A10" s="14" t="s">
        <v>401</v>
      </c>
      <c r="B10" s="15" t="s">
        <v>16</v>
      </c>
      <c r="C10" s="15" t="s">
        <v>34</v>
      </c>
      <c r="D10" s="16">
        <f>Лист1!F34</f>
        <v>29322</v>
      </c>
      <c r="E10" s="16"/>
      <c r="F10" s="16">
        <f t="shared" si="0"/>
        <v>29322</v>
      </c>
    </row>
    <row r="11" spans="1:256" x14ac:dyDescent="0.25">
      <c r="A11" s="14" t="s">
        <v>43</v>
      </c>
      <c r="B11" s="15" t="s">
        <v>16</v>
      </c>
      <c r="C11" s="15" t="s">
        <v>44</v>
      </c>
      <c r="D11" s="16"/>
      <c r="E11" s="16">
        <f>Лист1!G45</f>
        <v>1.7</v>
      </c>
      <c r="F11" s="16">
        <f t="shared" si="0"/>
        <v>1.7</v>
      </c>
    </row>
    <row r="12" spans="1:256" ht="47.25" x14ac:dyDescent="0.25">
      <c r="A12" s="14" t="s">
        <v>391</v>
      </c>
      <c r="B12" s="15" t="s">
        <v>16</v>
      </c>
      <c r="C12" s="15" t="s">
        <v>50</v>
      </c>
      <c r="D12" s="16">
        <f>Лист1!F50</f>
        <v>8472.7999999999993</v>
      </c>
      <c r="E12" s="16"/>
      <c r="F12" s="16">
        <f t="shared" si="0"/>
        <v>8472.7999999999993</v>
      </c>
    </row>
    <row r="13" spans="1:256" hidden="1" x14ac:dyDescent="0.25">
      <c r="A13" s="43" t="s">
        <v>53</v>
      </c>
      <c r="B13" s="15" t="s">
        <v>16</v>
      </c>
      <c r="C13" s="15" t="s">
        <v>54</v>
      </c>
      <c r="D13" s="16"/>
      <c r="E13" s="16"/>
      <c r="F13" s="16">
        <f t="shared" si="0"/>
        <v>0</v>
      </c>
    </row>
    <row r="14" spans="1:256" x14ac:dyDescent="0.25">
      <c r="A14" s="14" t="s">
        <v>59</v>
      </c>
      <c r="B14" s="15" t="s">
        <v>16</v>
      </c>
      <c r="C14" s="15" t="s">
        <v>60</v>
      </c>
      <c r="D14" s="16">
        <f>Лист1!F64</f>
        <v>739.8</v>
      </c>
      <c r="E14" s="16"/>
      <c r="F14" s="16">
        <f t="shared" si="0"/>
        <v>739.8</v>
      </c>
    </row>
    <row r="15" spans="1:256" x14ac:dyDescent="0.25">
      <c r="A15" s="14" t="s">
        <v>68</v>
      </c>
      <c r="B15" s="15" t="s">
        <v>16</v>
      </c>
      <c r="C15" s="15" t="s">
        <v>69</v>
      </c>
      <c r="D15" s="16">
        <f>Лист1!F69</f>
        <v>15653.600000000002</v>
      </c>
      <c r="E15" s="16">
        <f>Лист1!G69</f>
        <v>1159</v>
      </c>
      <c r="F15" s="16">
        <f t="shared" si="0"/>
        <v>16812.600000000002</v>
      </c>
    </row>
    <row r="16" spans="1:256" x14ac:dyDescent="0.25">
      <c r="A16" s="44" t="s">
        <v>114</v>
      </c>
      <c r="B16" s="26" t="s">
        <v>18</v>
      </c>
      <c r="C16" s="26"/>
      <c r="D16" s="11">
        <f>D17</f>
        <v>0</v>
      </c>
      <c r="E16" s="11">
        <f>E17</f>
        <v>2066</v>
      </c>
      <c r="F16" s="11">
        <f t="shared" si="0"/>
        <v>2066</v>
      </c>
    </row>
    <row r="17" spans="1:6" x14ac:dyDescent="0.25">
      <c r="A17" s="45" t="s">
        <v>115</v>
      </c>
      <c r="B17" s="22" t="s">
        <v>18</v>
      </c>
      <c r="C17" s="22" t="s">
        <v>28</v>
      </c>
      <c r="D17" s="16"/>
      <c r="E17" s="16">
        <f>Лист1!G114</f>
        <v>2066</v>
      </c>
      <c r="F17" s="16">
        <f t="shared" si="0"/>
        <v>2066</v>
      </c>
    </row>
    <row r="18" spans="1:6" ht="31.5" x14ac:dyDescent="0.25">
      <c r="A18" s="9" t="s">
        <v>118</v>
      </c>
      <c r="B18" s="10" t="s">
        <v>28</v>
      </c>
      <c r="C18" s="10"/>
      <c r="D18" s="11">
        <f>D19+D20</f>
        <v>10865.5</v>
      </c>
      <c r="E18" s="11">
        <f>E19+E20</f>
        <v>0</v>
      </c>
      <c r="F18" s="11">
        <f t="shared" si="0"/>
        <v>10865.5</v>
      </c>
    </row>
    <row r="19" spans="1:6" ht="30.75" customHeight="1" x14ac:dyDescent="0.25">
      <c r="A19" s="14" t="s">
        <v>124</v>
      </c>
      <c r="B19" s="15" t="s">
        <v>28</v>
      </c>
      <c r="C19" s="15" t="s">
        <v>125</v>
      </c>
      <c r="D19" s="16">
        <f>Лист1!F131</f>
        <v>10650.4</v>
      </c>
      <c r="E19" s="16"/>
      <c r="F19" s="16">
        <f t="shared" si="0"/>
        <v>10650.4</v>
      </c>
    </row>
    <row r="20" spans="1:6" ht="31.5" x14ac:dyDescent="0.25">
      <c r="A20" s="14" t="s">
        <v>133</v>
      </c>
      <c r="B20" s="15" t="s">
        <v>28</v>
      </c>
      <c r="C20" s="15" t="s">
        <v>134</v>
      </c>
      <c r="D20" s="16">
        <f>Лист1!F152</f>
        <v>215.1</v>
      </c>
      <c r="E20" s="16"/>
      <c r="F20" s="16">
        <f t="shared" si="0"/>
        <v>215.1</v>
      </c>
    </row>
    <row r="21" spans="1:6" x14ac:dyDescent="0.25">
      <c r="A21" s="13" t="s">
        <v>155</v>
      </c>
      <c r="B21" s="10" t="s">
        <v>34</v>
      </c>
      <c r="C21" s="10"/>
      <c r="D21" s="11">
        <f>D22+D25+D26+D23+D24</f>
        <v>22330</v>
      </c>
      <c r="E21" s="11">
        <f>E22+E25+E26+E23+E24</f>
        <v>6600.9</v>
      </c>
      <c r="F21" s="11">
        <f t="shared" si="0"/>
        <v>28930.9</v>
      </c>
    </row>
    <row r="22" spans="1:6" x14ac:dyDescent="0.25">
      <c r="A22" s="14" t="s">
        <v>156</v>
      </c>
      <c r="B22" s="15" t="s">
        <v>34</v>
      </c>
      <c r="C22" s="15" t="s">
        <v>16</v>
      </c>
      <c r="D22" s="16">
        <f>Лист1!F183</f>
        <v>100</v>
      </c>
      <c r="E22" s="16"/>
      <c r="F22" s="16">
        <f t="shared" si="0"/>
        <v>100</v>
      </c>
    </row>
    <row r="23" spans="1:6" x14ac:dyDescent="0.25">
      <c r="A23" s="14" t="s">
        <v>161</v>
      </c>
      <c r="B23" s="15" t="s">
        <v>34</v>
      </c>
      <c r="C23" s="15" t="s">
        <v>44</v>
      </c>
      <c r="D23" s="16">
        <f>Лист1!F190</f>
        <v>67.5</v>
      </c>
      <c r="E23" s="16">
        <f>Лист1!G190</f>
        <v>635</v>
      </c>
      <c r="F23" s="16">
        <f t="shared" si="0"/>
        <v>702.5</v>
      </c>
    </row>
    <row r="24" spans="1:6" x14ac:dyDescent="0.25">
      <c r="A24" s="14" t="s">
        <v>171</v>
      </c>
      <c r="B24" s="15" t="s">
        <v>34</v>
      </c>
      <c r="C24" s="15" t="s">
        <v>172</v>
      </c>
      <c r="D24" s="16">
        <f>Лист1!F199</f>
        <v>1</v>
      </c>
      <c r="E24" s="16"/>
      <c r="F24" s="16">
        <f t="shared" si="0"/>
        <v>1</v>
      </c>
    </row>
    <row r="25" spans="1:6" x14ac:dyDescent="0.25">
      <c r="A25" s="14" t="s">
        <v>176</v>
      </c>
      <c r="B25" s="15" t="s">
        <v>34</v>
      </c>
      <c r="C25" s="15" t="s">
        <v>120</v>
      </c>
      <c r="D25" s="16">
        <f>Лист1!F203</f>
        <v>21348.9</v>
      </c>
      <c r="E25" s="16">
        <f>Лист1!G203</f>
        <v>5965.9</v>
      </c>
      <c r="F25" s="16">
        <f t="shared" si="0"/>
        <v>27314.800000000003</v>
      </c>
    </row>
    <row r="26" spans="1:6" x14ac:dyDescent="0.25">
      <c r="A26" s="14" t="s">
        <v>188</v>
      </c>
      <c r="B26" s="15" t="s">
        <v>34</v>
      </c>
      <c r="C26" s="15" t="s">
        <v>189</v>
      </c>
      <c r="D26" s="16">
        <f>Лист1!F227</f>
        <v>812.6</v>
      </c>
      <c r="E26" s="16"/>
      <c r="F26" s="16">
        <f t="shared" si="0"/>
        <v>812.6</v>
      </c>
    </row>
    <row r="27" spans="1:6" x14ac:dyDescent="0.25">
      <c r="A27" s="13" t="s">
        <v>196</v>
      </c>
      <c r="B27" s="10" t="s">
        <v>44</v>
      </c>
      <c r="C27" s="10"/>
      <c r="D27" s="11">
        <f>D28+D29</f>
        <v>19885.600000000002</v>
      </c>
      <c r="E27" s="11">
        <f>E28+E29</f>
        <v>26121</v>
      </c>
      <c r="F27" s="11">
        <f t="shared" si="0"/>
        <v>46006.600000000006</v>
      </c>
    </row>
    <row r="28" spans="1:6" x14ac:dyDescent="0.25">
      <c r="A28" s="45" t="s">
        <v>202</v>
      </c>
      <c r="B28" s="22" t="s">
        <v>44</v>
      </c>
      <c r="C28" s="22" t="s">
        <v>18</v>
      </c>
      <c r="D28" s="16">
        <f>Лист1!F247</f>
        <v>16399.900000000001</v>
      </c>
      <c r="E28" s="16">
        <f>Лист1!G247</f>
        <v>26121</v>
      </c>
      <c r="F28" s="16">
        <f t="shared" si="0"/>
        <v>42520.9</v>
      </c>
    </row>
    <row r="29" spans="1:6" x14ac:dyDescent="0.25">
      <c r="A29" s="45" t="s">
        <v>232</v>
      </c>
      <c r="B29" s="22" t="s">
        <v>44</v>
      </c>
      <c r="C29" s="22" t="s">
        <v>28</v>
      </c>
      <c r="D29" s="16">
        <f>Лист1!F278</f>
        <v>3485.7000000000003</v>
      </c>
      <c r="E29" s="16">
        <f>Лист1!G278</f>
        <v>0</v>
      </c>
      <c r="F29" s="16">
        <f t="shared" si="0"/>
        <v>3485.7000000000003</v>
      </c>
    </row>
    <row r="30" spans="1:6" x14ac:dyDescent="0.25">
      <c r="A30" s="13" t="s">
        <v>249</v>
      </c>
      <c r="B30" s="10" t="s">
        <v>54</v>
      </c>
      <c r="C30" s="10"/>
      <c r="D30" s="11">
        <f>D31+D32+D34+D35+D33</f>
        <v>54957.9</v>
      </c>
      <c r="E30" s="11">
        <f>E31+E32+E34+E35+E33</f>
        <v>319211.2</v>
      </c>
      <c r="F30" s="11">
        <f t="shared" si="0"/>
        <v>374169.10000000003</v>
      </c>
    </row>
    <row r="31" spans="1:6" x14ac:dyDescent="0.25">
      <c r="A31" s="14" t="s">
        <v>250</v>
      </c>
      <c r="B31" s="15" t="s">
        <v>54</v>
      </c>
      <c r="C31" s="15" t="s">
        <v>16</v>
      </c>
      <c r="D31" s="16">
        <f>Лист1!F310</f>
        <v>6878.9</v>
      </c>
      <c r="E31" s="16">
        <f>Лист1!G310</f>
        <v>41909</v>
      </c>
      <c r="F31" s="16">
        <f t="shared" si="0"/>
        <v>48787.9</v>
      </c>
    </row>
    <row r="32" spans="1:6" x14ac:dyDescent="0.25">
      <c r="A32" s="14" t="s">
        <v>269</v>
      </c>
      <c r="B32" s="15" t="s">
        <v>54</v>
      </c>
      <c r="C32" s="15" t="s">
        <v>18</v>
      </c>
      <c r="D32" s="16">
        <f>Лист1!F333</f>
        <v>33628.300000000003</v>
      </c>
      <c r="E32" s="16">
        <f>Лист1!G333</f>
        <v>269691.7</v>
      </c>
      <c r="F32" s="16">
        <f t="shared" si="0"/>
        <v>303320</v>
      </c>
    </row>
    <row r="33" spans="1:6" x14ac:dyDescent="0.25">
      <c r="A33" s="14" t="s">
        <v>291</v>
      </c>
      <c r="B33" s="15" t="s">
        <v>54</v>
      </c>
      <c r="C33" s="15" t="s">
        <v>28</v>
      </c>
      <c r="D33" s="16">
        <f>Лист1!F378</f>
        <v>7073.1</v>
      </c>
      <c r="E33" s="16">
        <f>Лист1!G378</f>
        <v>6058.1</v>
      </c>
      <c r="F33" s="16">
        <f t="shared" si="0"/>
        <v>13131.2</v>
      </c>
    </row>
    <row r="34" spans="1:6" hidden="1" x14ac:dyDescent="0.25">
      <c r="A34" s="45" t="s">
        <v>294</v>
      </c>
      <c r="B34" s="46" t="s">
        <v>54</v>
      </c>
      <c r="C34" s="46" t="s">
        <v>54</v>
      </c>
      <c r="D34" s="16"/>
      <c r="E34" s="16"/>
      <c r="F34" s="16">
        <f t="shared" si="0"/>
        <v>0</v>
      </c>
    </row>
    <row r="35" spans="1:6" x14ac:dyDescent="0.25">
      <c r="A35" s="14" t="s">
        <v>299</v>
      </c>
      <c r="B35" s="15" t="s">
        <v>54</v>
      </c>
      <c r="C35" s="15" t="s">
        <v>120</v>
      </c>
      <c r="D35" s="16">
        <f>Лист1!F402</f>
        <v>7377.6</v>
      </c>
      <c r="E35" s="16">
        <f>Лист1!G402</f>
        <v>1552.4</v>
      </c>
      <c r="F35" s="16">
        <f t="shared" si="0"/>
        <v>8930</v>
      </c>
    </row>
    <row r="36" spans="1:6" x14ac:dyDescent="0.25">
      <c r="A36" s="9" t="s">
        <v>305</v>
      </c>
      <c r="B36" s="10" t="s">
        <v>172</v>
      </c>
      <c r="C36" s="10"/>
      <c r="D36" s="11">
        <f>D37+D38</f>
        <v>28639</v>
      </c>
      <c r="E36" s="11">
        <f>E37+E38</f>
        <v>3666.6</v>
      </c>
      <c r="F36" s="11">
        <f t="shared" si="0"/>
        <v>32305.599999999999</v>
      </c>
    </row>
    <row r="37" spans="1:6" x14ac:dyDescent="0.25">
      <c r="A37" s="14" t="s">
        <v>306</v>
      </c>
      <c r="B37" s="15" t="s">
        <v>172</v>
      </c>
      <c r="C37" s="15" t="s">
        <v>16</v>
      </c>
      <c r="D37" s="16">
        <f>Лист1!F426</f>
        <v>24976.1</v>
      </c>
      <c r="E37" s="16">
        <f>Лист1!G426</f>
        <v>1000</v>
      </c>
      <c r="F37" s="16">
        <f t="shared" si="0"/>
        <v>25976.1</v>
      </c>
    </row>
    <row r="38" spans="1:6" x14ac:dyDescent="0.25">
      <c r="A38" s="14" t="s">
        <v>317</v>
      </c>
      <c r="B38" s="15" t="s">
        <v>172</v>
      </c>
      <c r="C38" s="15" t="s">
        <v>34</v>
      </c>
      <c r="D38" s="16">
        <f>Лист1!F448</f>
        <v>3662.9</v>
      </c>
      <c r="E38" s="16">
        <f>Лист1!G448</f>
        <v>2666.6</v>
      </c>
      <c r="F38" s="16">
        <f t="shared" si="0"/>
        <v>6329.5</v>
      </c>
    </row>
    <row r="39" spans="1:6" x14ac:dyDescent="0.25">
      <c r="A39" s="9" t="s">
        <v>326</v>
      </c>
      <c r="B39" s="10" t="s">
        <v>125</v>
      </c>
      <c r="C39" s="10"/>
      <c r="D39" s="11">
        <f>D40+D41+D42</f>
        <v>1835</v>
      </c>
      <c r="E39" s="11">
        <f>E40+E41+E42</f>
        <v>15428.6</v>
      </c>
      <c r="F39" s="11">
        <f t="shared" si="0"/>
        <v>17263.599999999999</v>
      </c>
    </row>
    <row r="40" spans="1:6" x14ac:dyDescent="0.25">
      <c r="A40" s="45" t="s">
        <v>327</v>
      </c>
      <c r="B40" s="15" t="s">
        <v>125</v>
      </c>
      <c r="C40" s="15" t="s">
        <v>28</v>
      </c>
      <c r="D40" s="16">
        <f>Лист1!F470</f>
        <v>505</v>
      </c>
      <c r="E40" s="16">
        <f>Лист1!G470</f>
        <v>7407.6</v>
      </c>
      <c r="F40" s="16">
        <f t="shared" si="0"/>
        <v>7912.6</v>
      </c>
    </row>
    <row r="41" spans="1:6" x14ac:dyDescent="0.25">
      <c r="A41" s="14" t="s">
        <v>343</v>
      </c>
      <c r="B41" s="15" t="s">
        <v>125</v>
      </c>
      <c r="C41" s="15" t="s">
        <v>34</v>
      </c>
      <c r="D41" s="16"/>
      <c r="E41" s="16">
        <f>Лист1!G497</f>
        <v>8021</v>
      </c>
      <c r="F41" s="16">
        <f t="shared" si="0"/>
        <v>8021</v>
      </c>
    </row>
    <row r="42" spans="1:6" x14ac:dyDescent="0.25">
      <c r="A42" s="24" t="s">
        <v>354</v>
      </c>
      <c r="B42" s="15" t="s">
        <v>125</v>
      </c>
      <c r="C42" s="15" t="s">
        <v>50</v>
      </c>
      <c r="D42" s="16">
        <f>Лист1!F515</f>
        <v>1330</v>
      </c>
      <c r="E42" s="16">
        <f>Лист1!G515</f>
        <v>0</v>
      </c>
      <c r="F42" s="16">
        <f t="shared" si="0"/>
        <v>1330</v>
      </c>
    </row>
    <row r="43" spans="1:6" x14ac:dyDescent="0.25">
      <c r="A43" s="44" t="s">
        <v>357</v>
      </c>
      <c r="B43" s="10" t="s">
        <v>60</v>
      </c>
      <c r="C43" s="10"/>
      <c r="D43" s="11">
        <f>D44</f>
        <v>1095.4000000000001</v>
      </c>
      <c r="E43" s="11">
        <f>E44</f>
        <v>7193.7</v>
      </c>
      <c r="F43" s="11">
        <f t="shared" si="0"/>
        <v>8289.1</v>
      </c>
    </row>
    <row r="44" spans="1:6" x14ac:dyDescent="0.25">
      <c r="A44" s="45" t="s">
        <v>358</v>
      </c>
      <c r="B44" s="15" t="s">
        <v>60</v>
      </c>
      <c r="C44" s="15" t="s">
        <v>16</v>
      </c>
      <c r="D44" s="16">
        <f>Лист1!F527</f>
        <v>1095.4000000000001</v>
      </c>
      <c r="E44" s="16">
        <f>Лист1!G527</f>
        <v>7193.7</v>
      </c>
      <c r="F44" s="16">
        <f t="shared" si="0"/>
        <v>8289.1</v>
      </c>
    </row>
    <row r="45" spans="1:6" x14ac:dyDescent="0.25">
      <c r="A45" s="44" t="s">
        <v>366</v>
      </c>
      <c r="B45" s="10" t="s">
        <v>189</v>
      </c>
      <c r="C45" s="10"/>
      <c r="D45" s="11">
        <f>D46</f>
        <v>600</v>
      </c>
      <c r="E45" s="11">
        <f>E46</f>
        <v>0</v>
      </c>
      <c r="F45" s="11">
        <f t="shared" si="0"/>
        <v>600</v>
      </c>
    </row>
    <row r="46" spans="1:6" x14ac:dyDescent="0.25">
      <c r="A46" s="45" t="s">
        <v>367</v>
      </c>
      <c r="B46" s="15" t="s">
        <v>189</v>
      </c>
      <c r="C46" s="15" t="s">
        <v>18</v>
      </c>
      <c r="D46" s="16">
        <f>Лист1!F545</f>
        <v>600</v>
      </c>
      <c r="E46" s="16"/>
      <c r="F46" s="16">
        <f t="shared" si="0"/>
        <v>600</v>
      </c>
    </row>
    <row r="47" spans="1:6" ht="31.5" x14ac:dyDescent="0.25">
      <c r="A47" s="9" t="s">
        <v>372</v>
      </c>
      <c r="B47" s="10" t="s">
        <v>69</v>
      </c>
      <c r="C47" s="10"/>
      <c r="D47" s="11">
        <f>D48</f>
        <v>3</v>
      </c>
      <c r="E47" s="11">
        <f>E48</f>
        <v>0</v>
      </c>
      <c r="F47" s="11">
        <f t="shared" si="0"/>
        <v>3</v>
      </c>
    </row>
    <row r="48" spans="1:6" ht="27.75" customHeight="1" x14ac:dyDescent="0.25">
      <c r="A48" s="9" t="s">
        <v>373</v>
      </c>
      <c r="B48" s="15" t="s">
        <v>69</v>
      </c>
      <c r="C48" s="15" t="s">
        <v>16</v>
      </c>
      <c r="D48" s="16">
        <f>Лист1!F551</f>
        <v>3</v>
      </c>
      <c r="E48" s="16"/>
      <c r="F48" s="16">
        <f t="shared" si="0"/>
        <v>3</v>
      </c>
    </row>
    <row r="49" spans="1:6" ht="47.25" x14ac:dyDescent="0.25">
      <c r="A49" s="9" t="s">
        <v>380</v>
      </c>
      <c r="B49" s="10" t="s">
        <v>134</v>
      </c>
      <c r="C49" s="10"/>
      <c r="D49" s="11">
        <f>D50+D51</f>
        <v>8736.4</v>
      </c>
      <c r="E49" s="11">
        <f>E50+E51</f>
        <v>1014.2</v>
      </c>
      <c r="F49" s="11">
        <f t="shared" si="0"/>
        <v>9750.6</v>
      </c>
    </row>
    <row r="50" spans="1:6" ht="47.25" x14ac:dyDescent="0.25">
      <c r="A50" s="24" t="s">
        <v>381</v>
      </c>
      <c r="B50" s="15" t="s">
        <v>134</v>
      </c>
      <c r="C50" s="15" t="s">
        <v>16</v>
      </c>
      <c r="D50" s="16">
        <f>Лист1!F557</f>
        <v>306</v>
      </c>
      <c r="E50" s="16">
        <f>Лист1!G557</f>
        <v>1014.2</v>
      </c>
      <c r="F50" s="16">
        <f t="shared" si="0"/>
        <v>1320.2</v>
      </c>
    </row>
    <row r="51" spans="1:6" x14ac:dyDescent="0.25">
      <c r="A51" s="47" t="s">
        <v>388</v>
      </c>
      <c r="B51" s="15" t="s">
        <v>134</v>
      </c>
      <c r="C51" s="15" t="s">
        <v>28</v>
      </c>
      <c r="D51" s="16">
        <f>Лист1!F562</f>
        <v>8430.4</v>
      </c>
      <c r="E51" s="16"/>
      <c r="F51" s="16">
        <f t="shared" si="0"/>
        <v>8430.4</v>
      </c>
    </row>
    <row r="52" spans="1:6" x14ac:dyDescent="0.25">
      <c r="A52" s="13" t="s">
        <v>390</v>
      </c>
      <c r="B52" s="36"/>
      <c r="C52" s="37"/>
      <c r="D52" s="11">
        <f>D7+D16+D18+D21+D27+D30+D36+D39+D43+D45+D47+D49</f>
        <v>206419.3</v>
      </c>
      <c r="E52" s="11">
        <f>E7+E16+E18+E21+E27+E30+E36+E39+E43+E45+E47+E49</f>
        <v>382462.89999999997</v>
      </c>
      <c r="F52" s="11">
        <f t="shared" si="0"/>
        <v>588882.19999999995</v>
      </c>
    </row>
  </sheetData>
  <mergeCells count="4">
    <mergeCell ref="A4:F4"/>
    <mergeCell ref="A1:G1"/>
    <mergeCell ref="A2:F2"/>
    <mergeCell ref="A3:F3"/>
  </mergeCells>
  <pageMargins left="0.78740157480314965" right="0.39370078740157483" top="0.78740157480314965" bottom="0.78740157480314965" header="0" footer="0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9"/>
  <sheetViews>
    <sheetView view="pageBreakPreview" topLeftCell="A297" zoomScaleNormal="100" zoomScaleSheetLayoutView="100" workbookViewId="0">
      <selection activeCell="E304" sqref="E304"/>
    </sheetView>
  </sheetViews>
  <sheetFormatPr defaultRowHeight="15.75" x14ac:dyDescent="0.25"/>
  <cols>
    <col min="1" max="1" width="36.28515625" style="38" customWidth="1"/>
    <col min="2" max="2" width="5.85546875" style="38" customWidth="1"/>
    <col min="3" max="4" width="3.7109375" style="39" customWidth="1"/>
    <col min="5" max="5" width="13.28515625" style="38" customWidth="1"/>
    <col min="6" max="6" width="4.85546875" style="38" customWidth="1"/>
    <col min="7" max="7" width="11" style="2" customWidth="1"/>
    <col min="8" max="8" width="12.140625" style="2" customWidth="1"/>
    <col min="9" max="9" width="12.85546875" style="2" customWidth="1"/>
    <col min="10" max="16384" width="9.140625" style="2"/>
  </cols>
  <sheetData>
    <row r="1" spans="1:9" ht="34.5" customHeight="1" x14ac:dyDescent="0.3">
      <c r="A1" s="121" t="s">
        <v>607</v>
      </c>
      <c r="B1" s="121"/>
      <c r="C1" s="121"/>
      <c r="D1" s="121"/>
      <c r="E1" s="121"/>
      <c r="F1" s="121"/>
      <c r="G1" s="121"/>
      <c r="H1" s="121"/>
      <c r="I1" s="121"/>
    </row>
    <row r="2" spans="1:9" ht="3" customHeight="1" x14ac:dyDescent="0.3">
      <c r="A2" s="133"/>
      <c r="B2" s="133"/>
      <c r="C2" s="133"/>
      <c r="D2" s="133"/>
      <c r="E2" s="133"/>
      <c r="F2" s="133"/>
      <c r="G2" s="133"/>
      <c r="H2" s="133"/>
      <c r="I2" s="133"/>
    </row>
    <row r="3" spans="1:9" ht="15.75" customHeight="1" x14ac:dyDescent="0.3">
      <c r="A3" s="133" t="s">
        <v>402</v>
      </c>
      <c r="B3" s="133"/>
      <c r="C3" s="133"/>
      <c r="D3" s="133"/>
      <c r="E3" s="133"/>
      <c r="F3" s="133"/>
      <c r="G3" s="133"/>
      <c r="H3" s="133"/>
      <c r="I3" s="133"/>
    </row>
    <row r="4" spans="1:9" ht="15.75" customHeight="1" x14ac:dyDescent="0.3">
      <c r="A4" s="48" t="s">
        <v>403</v>
      </c>
      <c r="B4" s="48"/>
      <c r="C4" s="48"/>
      <c r="D4" s="48"/>
      <c r="E4" s="48"/>
      <c r="F4" s="48"/>
      <c r="G4" s="48"/>
      <c r="H4" s="134" t="s">
        <v>404</v>
      </c>
      <c r="I4" s="134"/>
    </row>
    <row r="5" spans="1:9" ht="12.75" customHeight="1" x14ac:dyDescent="0.25">
      <c r="A5" s="129" t="s">
        <v>6</v>
      </c>
      <c r="B5" s="135" t="s">
        <v>405</v>
      </c>
      <c r="C5" s="130" t="s">
        <v>7</v>
      </c>
      <c r="D5" s="130"/>
      <c r="E5" s="130"/>
      <c r="F5" s="130"/>
      <c r="G5" s="131" t="s">
        <v>8</v>
      </c>
      <c r="H5" s="131" t="s">
        <v>9</v>
      </c>
      <c r="I5" s="131" t="s">
        <v>10</v>
      </c>
    </row>
    <row r="6" spans="1:9" ht="7.5" customHeight="1" x14ac:dyDescent="0.25">
      <c r="A6" s="129"/>
      <c r="B6" s="135"/>
      <c r="C6" s="130"/>
      <c r="D6" s="130"/>
      <c r="E6" s="130"/>
      <c r="F6" s="130"/>
      <c r="G6" s="131"/>
      <c r="H6" s="131"/>
      <c r="I6" s="136"/>
    </row>
    <row r="7" spans="1:9" ht="57" customHeight="1" x14ac:dyDescent="0.25">
      <c r="A7" s="129"/>
      <c r="B7" s="135"/>
      <c r="C7" s="3" t="s">
        <v>11</v>
      </c>
      <c r="D7" s="4" t="s">
        <v>12</v>
      </c>
      <c r="E7" s="5" t="s">
        <v>13</v>
      </c>
      <c r="F7" s="4" t="s">
        <v>14</v>
      </c>
      <c r="G7" s="131"/>
      <c r="H7" s="131"/>
      <c r="I7" s="136"/>
    </row>
    <row r="8" spans="1:9" s="8" customFormat="1" ht="11.25" customHeight="1" x14ac:dyDescent="0.2">
      <c r="A8" s="88">
        <v>1</v>
      </c>
      <c r="B8" s="88"/>
      <c r="C8" s="88">
        <v>3</v>
      </c>
      <c r="D8" s="88">
        <v>4</v>
      </c>
      <c r="E8" s="88">
        <v>5</v>
      </c>
      <c r="F8" s="88">
        <v>6</v>
      </c>
      <c r="G8" s="7">
        <v>8</v>
      </c>
      <c r="H8" s="7">
        <v>9</v>
      </c>
      <c r="I8" s="7">
        <v>10</v>
      </c>
    </row>
    <row r="9" spans="1:9" ht="47.25" customHeight="1" x14ac:dyDescent="0.3">
      <c r="A9" s="49" t="s">
        <v>406</v>
      </c>
      <c r="B9" s="50" t="s">
        <v>407</v>
      </c>
      <c r="C9" s="51"/>
      <c r="D9" s="51"/>
      <c r="E9" s="51"/>
      <c r="F9" s="51"/>
      <c r="G9" s="52">
        <f>G10+G36+G15+G149+G168+G30</f>
        <v>49946.9</v>
      </c>
      <c r="H9" s="52">
        <f>H10+H36+H15+H149+H168+H30</f>
        <v>341261.30000000005</v>
      </c>
      <c r="I9" s="52">
        <f t="shared" ref="I9:I83" si="0">G9+H9</f>
        <v>391208.20000000007</v>
      </c>
    </row>
    <row r="10" spans="1:9" ht="31.5" customHeight="1" x14ac:dyDescent="0.25">
      <c r="A10" s="21" t="s">
        <v>427</v>
      </c>
      <c r="B10" s="53" t="s">
        <v>407</v>
      </c>
      <c r="C10" s="10" t="s">
        <v>16</v>
      </c>
      <c r="D10" s="10"/>
      <c r="E10" s="10"/>
      <c r="F10" s="10"/>
      <c r="G10" s="11">
        <f>G11</f>
        <v>827.7</v>
      </c>
      <c r="H10" s="11"/>
      <c r="I10" s="11">
        <f t="shared" si="0"/>
        <v>827.7</v>
      </c>
    </row>
    <row r="11" spans="1:9" ht="30" customHeight="1" x14ac:dyDescent="0.25">
      <c r="A11" s="13" t="s">
        <v>68</v>
      </c>
      <c r="B11" s="53" t="s">
        <v>407</v>
      </c>
      <c r="C11" s="10" t="s">
        <v>16</v>
      </c>
      <c r="D11" s="10" t="s">
        <v>69</v>
      </c>
      <c r="E11" s="10"/>
      <c r="F11" s="10"/>
      <c r="G11" s="11">
        <f>G12</f>
        <v>827.7</v>
      </c>
      <c r="H11" s="11"/>
      <c r="I11" s="11">
        <f t="shared" si="0"/>
        <v>827.7</v>
      </c>
    </row>
    <row r="12" spans="1:9" ht="90.75" customHeight="1" x14ac:dyDescent="0.25">
      <c r="A12" s="18" t="s">
        <v>85</v>
      </c>
      <c r="B12" s="54" t="s">
        <v>407</v>
      </c>
      <c r="C12" s="15" t="s">
        <v>16</v>
      </c>
      <c r="D12" s="15" t="s">
        <v>69</v>
      </c>
      <c r="E12" s="15" t="s">
        <v>86</v>
      </c>
      <c r="F12" s="15"/>
      <c r="G12" s="16">
        <f>G13</f>
        <v>827.7</v>
      </c>
      <c r="H12" s="16"/>
      <c r="I12" s="16">
        <f t="shared" si="0"/>
        <v>827.7</v>
      </c>
    </row>
    <row r="13" spans="1:9" ht="27.75" customHeight="1" x14ac:dyDescent="0.25">
      <c r="A13" s="95" t="s">
        <v>87</v>
      </c>
      <c r="B13" s="54" t="s">
        <v>407</v>
      </c>
      <c r="C13" s="15" t="s">
        <v>16</v>
      </c>
      <c r="D13" s="15" t="s">
        <v>69</v>
      </c>
      <c r="E13" s="15" t="s">
        <v>88</v>
      </c>
      <c r="F13" s="15"/>
      <c r="G13" s="16">
        <f>G14</f>
        <v>827.7</v>
      </c>
      <c r="H13" s="16"/>
      <c r="I13" s="16">
        <f t="shared" si="0"/>
        <v>827.7</v>
      </c>
    </row>
    <row r="14" spans="1:9" ht="14.25" customHeight="1" x14ac:dyDescent="0.25">
      <c r="A14" s="14" t="s">
        <v>83</v>
      </c>
      <c r="B14" s="54" t="s">
        <v>407</v>
      </c>
      <c r="C14" s="15" t="s">
        <v>16</v>
      </c>
      <c r="D14" s="15" t="s">
        <v>69</v>
      </c>
      <c r="E14" s="15" t="s">
        <v>88</v>
      </c>
      <c r="F14" s="15" t="s">
        <v>84</v>
      </c>
      <c r="G14" s="16">
        <v>827.7</v>
      </c>
      <c r="H14" s="16"/>
      <c r="I14" s="16">
        <f t="shared" si="0"/>
        <v>827.7</v>
      </c>
    </row>
    <row r="15" spans="1:9" ht="17.25" customHeight="1" x14ac:dyDescent="0.25">
      <c r="A15" s="13" t="s">
        <v>155</v>
      </c>
      <c r="B15" s="53" t="s">
        <v>407</v>
      </c>
      <c r="C15" s="10" t="s">
        <v>34</v>
      </c>
      <c r="D15" s="10"/>
      <c r="E15" s="10"/>
      <c r="F15" s="26"/>
      <c r="G15" s="11">
        <f>G16+G21</f>
        <v>100</v>
      </c>
      <c r="H15" s="11">
        <f>H16+H21</f>
        <v>635</v>
      </c>
      <c r="I15" s="11">
        <f t="shared" si="0"/>
        <v>735</v>
      </c>
    </row>
    <row r="16" spans="1:9" ht="12.75" customHeight="1" x14ac:dyDescent="0.25">
      <c r="A16" s="13" t="s">
        <v>156</v>
      </c>
      <c r="B16" s="53" t="s">
        <v>407</v>
      </c>
      <c r="C16" s="10" t="s">
        <v>34</v>
      </c>
      <c r="D16" s="10" t="s">
        <v>16</v>
      </c>
      <c r="E16" s="10"/>
      <c r="F16" s="20"/>
      <c r="G16" s="11">
        <f>G17</f>
        <v>100</v>
      </c>
      <c r="H16" s="11"/>
      <c r="I16" s="11">
        <f t="shared" si="0"/>
        <v>100</v>
      </c>
    </row>
    <row r="17" spans="1:9" ht="43.5" customHeight="1" x14ac:dyDescent="0.25">
      <c r="A17" s="89" t="s">
        <v>158</v>
      </c>
      <c r="B17" s="54" t="s">
        <v>407</v>
      </c>
      <c r="C17" s="15" t="s">
        <v>34</v>
      </c>
      <c r="D17" s="15" t="s">
        <v>16</v>
      </c>
      <c r="E17" s="15" t="s">
        <v>159</v>
      </c>
      <c r="F17" s="15"/>
      <c r="G17" s="16">
        <f>G18</f>
        <v>100</v>
      </c>
      <c r="H17" s="16"/>
      <c r="I17" s="16">
        <f t="shared" si="0"/>
        <v>100</v>
      </c>
    </row>
    <row r="18" spans="1:9" ht="27.75" customHeight="1" x14ac:dyDescent="0.25">
      <c r="A18" s="89" t="s">
        <v>87</v>
      </c>
      <c r="B18" s="54" t="s">
        <v>407</v>
      </c>
      <c r="C18" s="15" t="s">
        <v>34</v>
      </c>
      <c r="D18" s="15" t="s">
        <v>16</v>
      </c>
      <c r="E18" s="15" t="s">
        <v>160</v>
      </c>
      <c r="F18" s="15"/>
      <c r="G18" s="16">
        <f>G19+G20</f>
        <v>100</v>
      </c>
      <c r="H18" s="16"/>
      <c r="I18" s="16">
        <f t="shared" si="0"/>
        <v>100</v>
      </c>
    </row>
    <row r="19" spans="1:9" ht="45" hidden="1" customHeight="1" x14ac:dyDescent="0.25">
      <c r="A19" s="18" t="s">
        <v>31</v>
      </c>
      <c r="B19" s="54" t="s">
        <v>407</v>
      </c>
      <c r="C19" s="15" t="s">
        <v>34</v>
      </c>
      <c r="D19" s="15" t="s">
        <v>16</v>
      </c>
      <c r="E19" s="15" t="s">
        <v>160</v>
      </c>
      <c r="F19" s="15" t="s">
        <v>32</v>
      </c>
      <c r="G19" s="16"/>
      <c r="H19" s="16"/>
      <c r="I19" s="16">
        <f t="shared" si="0"/>
        <v>0</v>
      </c>
    </row>
    <row r="20" spans="1:9" ht="13.5" customHeight="1" x14ac:dyDescent="0.25">
      <c r="A20" s="14" t="s">
        <v>83</v>
      </c>
      <c r="B20" s="54" t="s">
        <v>407</v>
      </c>
      <c r="C20" s="15" t="s">
        <v>34</v>
      </c>
      <c r="D20" s="15" t="s">
        <v>16</v>
      </c>
      <c r="E20" s="15" t="s">
        <v>160</v>
      </c>
      <c r="F20" s="15" t="s">
        <v>84</v>
      </c>
      <c r="G20" s="16">
        <v>100</v>
      </c>
      <c r="H20" s="16"/>
      <c r="I20" s="16">
        <f t="shared" si="0"/>
        <v>100</v>
      </c>
    </row>
    <row r="21" spans="1:9" ht="13.5" customHeight="1" x14ac:dyDescent="0.25">
      <c r="A21" s="13" t="s">
        <v>161</v>
      </c>
      <c r="B21" s="53" t="s">
        <v>407</v>
      </c>
      <c r="C21" s="10" t="s">
        <v>34</v>
      </c>
      <c r="D21" s="10" t="s">
        <v>44</v>
      </c>
      <c r="E21" s="15"/>
      <c r="F21" s="15"/>
      <c r="G21" s="16">
        <f>G22</f>
        <v>0</v>
      </c>
      <c r="H21" s="16">
        <f>H22</f>
        <v>635</v>
      </c>
      <c r="I21" s="16">
        <f t="shared" si="0"/>
        <v>635</v>
      </c>
    </row>
    <row r="22" spans="1:9" ht="28.5" customHeight="1" x14ac:dyDescent="0.25">
      <c r="A22" s="14" t="s">
        <v>165</v>
      </c>
      <c r="B22" s="54" t="s">
        <v>407</v>
      </c>
      <c r="C22" s="15" t="s">
        <v>34</v>
      </c>
      <c r="D22" s="15" t="s">
        <v>44</v>
      </c>
      <c r="E22" s="15" t="s">
        <v>166</v>
      </c>
      <c r="F22" s="10"/>
      <c r="G22" s="11"/>
      <c r="H22" s="16">
        <f>H23</f>
        <v>635</v>
      </c>
      <c r="I22" s="16">
        <f t="shared" si="0"/>
        <v>635</v>
      </c>
    </row>
    <row r="23" spans="1:9" ht="27" customHeight="1" x14ac:dyDescent="0.25">
      <c r="A23" s="14" t="s">
        <v>167</v>
      </c>
      <c r="B23" s="54" t="s">
        <v>407</v>
      </c>
      <c r="C23" s="15" t="s">
        <v>34</v>
      </c>
      <c r="D23" s="15" t="s">
        <v>44</v>
      </c>
      <c r="E23" s="15" t="s">
        <v>168</v>
      </c>
      <c r="F23" s="15"/>
      <c r="G23" s="16"/>
      <c r="H23" s="16">
        <f>H24</f>
        <v>635</v>
      </c>
      <c r="I23" s="16">
        <f t="shared" si="0"/>
        <v>635</v>
      </c>
    </row>
    <row r="24" spans="1:9" ht="27" customHeight="1" x14ac:dyDescent="0.25">
      <c r="A24" s="14" t="s">
        <v>169</v>
      </c>
      <c r="B24" s="54" t="s">
        <v>407</v>
      </c>
      <c r="C24" s="15" t="s">
        <v>34</v>
      </c>
      <c r="D24" s="15" t="s">
        <v>44</v>
      </c>
      <c r="E24" s="15" t="s">
        <v>170</v>
      </c>
      <c r="F24" s="15"/>
      <c r="G24" s="16"/>
      <c r="H24" s="16">
        <f>H25</f>
        <v>635</v>
      </c>
      <c r="I24" s="16">
        <f t="shared" si="0"/>
        <v>635</v>
      </c>
    </row>
    <row r="25" spans="1:9" ht="43.5" customHeight="1" x14ac:dyDescent="0.25">
      <c r="A25" s="18" t="s">
        <v>31</v>
      </c>
      <c r="B25" s="54" t="s">
        <v>407</v>
      </c>
      <c r="C25" s="15" t="s">
        <v>34</v>
      </c>
      <c r="D25" s="15" t="s">
        <v>44</v>
      </c>
      <c r="E25" s="15" t="s">
        <v>170</v>
      </c>
      <c r="F25" s="15" t="s">
        <v>32</v>
      </c>
      <c r="G25" s="16"/>
      <c r="H25" s="16">
        <v>635</v>
      </c>
      <c r="I25" s="16">
        <f t="shared" si="0"/>
        <v>635</v>
      </c>
    </row>
    <row r="26" spans="1:9" ht="28.5" hidden="1" customHeight="1" x14ac:dyDescent="0.25">
      <c r="A26" s="13" t="s">
        <v>188</v>
      </c>
      <c r="B26" s="53" t="s">
        <v>407</v>
      </c>
      <c r="C26" s="10" t="s">
        <v>34</v>
      </c>
      <c r="D26" s="10" t="s">
        <v>189</v>
      </c>
      <c r="E26" s="15"/>
      <c r="F26" s="15"/>
      <c r="G26" s="11">
        <f>G27</f>
        <v>0</v>
      </c>
      <c r="H26" s="11">
        <f>H27</f>
        <v>0</v>
      </c>
      <c r="I26" s="11">
        <f t="shared" si="0"/>
        <v>0</v>
      </c>
    </row>
    <row r="27" spans="1:9" ht="74.25" hidden="1" customHeight="1" x14ac:dyDescent="0.25">
      <c r="A27" s="18" t="s">
        <v>408</v>
      </c>
      <c r="B27" s="54" t="s">
        <v>407</v>
      </c>
      <c r="C27" s="15" t="s">
        <v>34</v>
      </c>
      <c r="D27" s="15" t="s">
        <v>189</v>
      </c>
      <c r="E27" s="15" t="s">
        <v>194</v>
      </c>
      <c r="F27" s="15"/>
      <c r="G27" s="16">
        <f>G28</f>
        <v>0</v>
      </c>
      <c r="H27" s="16"/>
      <c r="I27" s="16">
        <f t="shared" si="0"/>
        <v>0</v>
      </c>
    </row>
    <row r="28" spans="1:9" ht="27.75" hidden="1" customHeight="1" x14ac:dyDescent="0.25">
      <c r="A28" s="89" t="s">
        <v>87</v>
      </c>
      <c r="B28" s="54" t="s">
        <v>407</v>
      </c>
      <c r="C28" s="15" t="s">
        <v>34</v>
      </c>
      <c r="D28" s="15" t="s">
        <v>189</v>
      </c>
      <c r="E28" s="15" t="s">
        <v>195</v>
      </c>
      <c r="F28" s="15"/>
      <c r="G28" s="16">
        <f>G29</f>
        <v>0</v>
      </c>
      <c r="H28" s="16"/>
      <c r="I28" s="16">
        <f t="shared" si="0"/>
        <v>0</v>
      </c>
    </row>
    <row r="29" spans="1:9" ht="43.5" hidden="1" customHeight="1" x14ac:dyDescent="0.25">
      <c r="A29" s="18" t="s">
        <v>31</v>
      </c>
      <c r="B29" s="54" t="s">
        <v>407</v>
      </c>
      <c r="C29" s="15" t="s">
        <v>34</v>
      </c>
      <c r="D29" s="15" t="s">
        <v>189</v>
      </c>
      <c r="E29" s="15" t="s">
        <v>195</v>
      </c>
      <c r="F29" s="15" t="s">
        <v>32</v>
      </c>
      <c r="G29" s="16"/>
      <c r="H29" s="16"/>
      <c r="I29" s="16">
        <f t="shared" si="0"/>
        <v>0</v>
      </c>
    </row>
    <row r="30" spans="1:9" ht="32.25" customHeight="1" x14ac:dyDescent="0.25">
      <c r="A30" s="13" t="s">
        <v>196</v>
      </c>
      <c r="B30" s="53" t="s">
        <v>407</v>
      </c>
      <c r="C30" s="10" t="s">
        <v>44</v>
      </c>
      <c r="D30" s="10"/>
      <c r="E30" s="10"/>
      <c r="F30" s="10"/>
      <c r="G30" s="11">
        <f t="shared" ref="G30:H34" si="1">G31</f>
        <v>0</v>
      </c>
      <c r="H30" s="11">
        <f t="shared" si="1"/>
        <v>6946.4</v>
      </c>
      <c r="I30" s="11">
        <f t="shared" si="0"/>
        <v>6946.4</v>
      </c>
    </row>
    <row r="31" spans="1:9" ht="15.75" customHeight="1" x14ac:dyDescent="0.25">
      <c r="A31" s="9" t="s">
        <v>202</v>
      </c>
      <c r="B31" s="53" t="s">
        <v>407</v>
      </c>
      <c r="C31" s="26" t="s">
        <v>44</v>
      </c>
      <c r="D31" s="26" t="s">
        <v>18</v>
      </c>
      <c r="E31" s="10"/>
      <c r="F31" s="10"/>
      <c r="G31" s="11">
        <f t="shared" si="1"/>
        <v>0</v>
      </c>
      <c r="H31" s="11">
        <f t="shared" si="1"/>
        <v>6946.4</v>
      </c>
      <c r="I31" s="11">
        <f t="shared" si="0"/>
        <v>6946.4</v>
      </c>
    </row>
    <row r="32" spans="1:9" ht="92.25" customHeight="1" x14ac:dyDescent="0.25">
      <c r="A32" s="14" t="s">
        <v>435</v>
      </c>
      <c r="B32" s="54" t="s">
        <v>407</v>
      </c>
      <c r="C32" s="112" t="s">
        <v>44</v>
      </c>
      <c r="D32" s="112" t="s">
        <v>18</v>
      </c>
      <c r="E32" s="112" t="s">
        <v>210</v>
      </c>
      <c r="F32" s="10"/>
      <c r="G32" s="16">
        <f t="shared" si="1"/>
        <v>0</v>
      </c>
      <c r="H32" s="16">
        <f t="shared" si="1"/>
        <v>6946.4</v>
      </c>
      <c r="I32" s="16">
        <f t="shared" si="0"/>
        <v>6946.4</v>
      </c>
    </row>
    <row r="33" spans="1:9" ht="15" customHeight="1" x14ac:dyDescent="0.25">
      <c r="A33" s="14" t="s">
        <v>214</v>
      </c>
      <c r="B33" s="54" t="s">
        <v>407</v>
      </c>
      <c r="C33" s="112" t="s">
        <v>44</v>
      </c>
      <c r="D33" s="112" t="s">
        <v>18</v>
      </c>
      <c r="E33" s="112" t="s">
        <v>215</v>
      </c>
      <c r="F33" s="112"/>
      <c r="G33" s="16">
        <f t="shared" si="1"/>
        <v>0</v>
      </c>
      <c r="H33" s="16">
        <f t="shared" si="1"/>
        <v>6946.4</v>
      </c>
      <c r="I33" s="16">
        <f t="shared" si="0"/>
        <v>6946.4</v>
      </c>
    </row>
    <row r="34" spans="1:9" ht="28.5" customHeight="1" x14ac:dyDescent="0.25">
      <c r="A34" s="14" t="s">
        <v>216</v>
      </c>
      <c r="B34" s="54" t="s">
        <v>407</v>
      </c>
      <c r="C34" s="15" t="s">
        <v>44</v>
      </c>
      <c r="D34" s="15" t="s">
        <v>18</v>
      </c>
      <c r="E34" s="15" t="s">
        <v>217</v>
      </c>
      <c r="F34" s="19"/>
      <c r="G34" s="16">
        <f t="shared" si="1"/>
        <v>0</v>
      </c>
      <c r="H34" s="16">
        <f t="shared" si="1"/>
        <v>6946.4</v>
      </c>
      <c r="I34" s="16">
        <f t="shared" si="0"/>
        <v>6946.4</v>
      </c>
    </row>
    <row r="35" spans="1:9" ht="15" customHeight="1" x14ac:dyDescent="0.25">
      <c r="A35" s="14" t="s">
        <v>83</v>
      </c>
      <c r="B35" s="54" t="s">
        <v>407</v>
      </c>
      <c r="C35" s="15" t="s">
        <v>44</v>
      </c>
      <c r="D35" s="15" t="s">
        <v>18</v>
      </c>
      <c r="E35" s="15" t="s">
        <v>217</v>
      </c>
      <c r="F35" s="19" t="s">
        <v>84</v>
      </c>
      <c r="G35" s="16"/>
      <c r="H35" s="16">
        <v>6946.4</v>
      </c>
      <c r="I35" s="16">
        <f t="shared" si="0"/>
        <v>6946.4</v>
      </c>
    </row>
    <row r="36" spans="1:9" ht="12.75" customHeight="1" x14ac:dyDescent="0.25">
      <c r="A36" s="9" t="s">
        <v>249</v>
      </c>
      <c r="B36" s="53" t="s">
        <v>407</v>
      </c>
      <c r="C36" s="10" t="s">
        <v>54</v>
      </c>
      <c r="D36" s="10"/>
      <c r="E36" s="10"/>
      <c r="F36" s="55"/>
      <c r="G36" s="11">
        <f>G37+G62+G116+G126+G107</f>
        <v>48023.8</v>
      </c>
      <c r="H36" s="11">
        <f>H37+H62+H116+H126+H107</f>
        <v>318465.2</v>
      </c>
      <c r="I36" s="11">
        <f t="shared" si="0"/>
        <v>366489</v>
      </c>
    </row>
    <row r="37" spans="1:9" ht="12.75" customHeight="1" x14ac:dyDescent="0.25">
      <c r="A37" s="13" t="s">
        <v>250</v>
      </c>
      <c r="B37" s="53" t="s">
        <v>407</v>
      </c>
      <c r="C37" s="10" t="s">
        <v>54</v>
      </c>
      <c r="D37" s="10" t="s">
        <v>16</v>
      </c>
      <c r="E37" s="10"/>
      <c r="F37" s="55"/>
      <c r="G37" s="11">
        <f>G38+G53+G44+G50</f>
        <v>6878.9</v>
      </c>
      <c r="H37" s="11">
        <f>H39+H53+H44+H50</f>
        <v>41909</v>
      </c>
      <c r="I37" s="11">
        <f t="shared" si="0"/>
        <v>48787.9</v>
      </c>
    </row>
    <row r="38" spans="1:9" ht="44.25" customHeight="1" x14ac:dyDescent="0.25">
      <c r="A38" s="14" t="s">
        <v>75</v>
      </c>
      <c r="B38" s="54" t="s">
        <v>407</v>
      </c>
      <c r="C38" s="15" t="s">
        <v>54</v>
      </c>
      <c r="D38" s="15" t="s">
        <v>16</v>
      </c>
      <c r="E38" s="15" t="s">
        <v>76</v>
      </c>
      <c r="F38" s="25"/>
      <c r="G38" s="16">
        <f>G39</f>
        <v>5528</v>
      </c>
      <c r="H38" s="16"/>
      <c r="I38" s="16">
        <f t="shared" si="0"/>
        <v>5528</v>
      </c>
    </row>
    <row r="39" spans="1:9" ht="58.5" customHeight="1" x14ac:dyDescent="0.25">
      <c r="A39" s="17" t="s">
        <v>251</v>
      </c>
      <c r="B39" s="54" t="s">
        <v>407</v>
      </c>
      <c r="C39" s="15" t="s">
        <v>54</v>
      </c>
      <c r="D39" s="15" t="s">
        <v>16</v>
      </c>
      <c r="E39" s="15" t="s">
        <v>252</v>
      </c>
      <c r="F39" s="15"/>
      <c r="G39" s="16">
        <f>G40</f>
        <v>5528</v>
      </c>
      <c r="H39" s="16"/>
      <c r="I39" s="16">
        <f t="shared" si="0"/>
        <v>5528</v>
      </c>
    </row>
    <row r="40" spans="1:9" ht="45" customHeight="1" x14ac:dyDescent="0.25">
      <c r="A40" s="14" t="s">
        <v>253</v>
      </c>
      <c r="B40" s="54" t="s">
        <v>407</v>
      </c>
      <c r="C40" s="15" t="s">
        <v>54</v>
      </c>
      <c r="D40" s="15" t="s">
        <v>16</v>
      </c>
      <c r="E40" s="15" t="s">
        <v>254</v>
      </c>
      <c r="F40" s="15"/>
      <c r="G40" s="16">
        <f>G41+G42+G43</f>
        <v>5528</v>
      </c>
      <c r="H40" s="16"/>
      <c r="I40" s="16">
        <f t="shared" si="0"/>
        <v>5528</v>
      </c>
    </row>
    <row r="41" spans="1:9" ht="93" hidden="1" customHeight="1" x14ac:dyDescent="0.25">
      <c r="A41" s="14" t="s">
        <v>409</v>
      </c>
      <c r="B41" s="54" t="s">
        <v>407</v>
      </c>
      <c r="C41" s="15" t="s">
        <v>54</v>
      </c>
      <c r="D41" s="15" t="s">
        <v>16</v>
      </c>
      <c r="E41" s="15" t="s">
        <v>254</v>
      </c>
      <c r="F41" s="15" t="s">
        <v>26</v>
      </c>
      <c r="G41" s="16"/>
      <c r="H41" s="16"/>
      <c r="I41" s="16">
        <f t="shared" si="0"/>
        <v>0</v>
      </c>
    </row>
    <row r="42" spans="1:9" ht="44.25" hidden="1" customHeight="1" x14ac:dyDescent="0.25">
      <c r="A42" s="18" t="s">
        <v>31</v>
      </c>
      <c r="B42" s="54" t="s">
        <v>407</v>
      </c>
      <c r="C42" s="15" t="s">
        <v>54</v>
      </c>
      <c r="D42" s="15" t="s">
        <v>16</v>
      </c>
      <c r="E42" s="15" t="s">
        <v>254</v>
      </c>
      <c r="F42" s="15" t="s">
        <v>32</v>
      </c>
      <c r="G42" s="16"/>
      <c r="H42" s="16"/>
      <c r="I42" s="16">
        <f t="shared" si="0"/>
        <v>0</v>
      </c>
    </row>
    <row r="43" spans="1:9" ht="13.5" customHeight="1" x14ac:dyDescent="0.25">
      <c r="A43" s="14" t="s">
        <v>83</v>
      </c>
      <c r="B43" s="54" t="s">
        <v>407</v>
      </c>
      <c r="C43" s="15" t="s">
        <v>54</v>
      </c>
      <c r="D43" s="15" t="s">
        <v>16</v>
      </c>
      <c r="E43" s="15" t="s">
        <v>254</v>
      </c>
      <c r="F43" s="15" t="s">
        <v>84</v>
      </c>
      <c r="G43" s="16">
        <v>5528</v>
      </c>
      <c r="H43" s="16"/>
      <c r="I43" s="16">
        <f t="shared" si="0"/>
        <v>5528</v>
      </c>
    </row>
    <row r="44" spans="1:9" ht="44.25" customHeight="1" x14ac:dyDescent="0.25">
      <c r="A44" s="89" t="s">
        <v>158</v>
      </c>
      <c r="B44" s="54" t="s">
        <v>407</v>
      </c>
      <c r="C44" s="15" t="s">
        <v>54</v>
      </c>
      <c r="D44" s="15" t="s">
        <v>16</v>
      </c>
      <c r="E44" s="15" t="s">
        <v>159</v>
      </c>
      <c r="F44" s="15"/>
      <c r="G44" s="16">
        <f>G45</f>
        <v>1002</v>
      </c>
      <c r="H44" s="16">
        <f>H48</f>
        <v>0</v>
      </c>
      <c r="I44" s="16">
        <f t="shared" si="0"/>
        <v>1002</v>
      </c>
    </row>
    <row r="45" spans="1:9" ht="27" customHeight="1" x14ac:dyDescent="0.25">
      <c r="A45" s="89" t="s">
        <v>87</v>
      </c>
      <c r="B45" s="54" t="s">
        <v>407</v>
      </c>
      <c r="C45" s="15" t="s">
        <v>54</v>
      </c>
      <c r="D45" s="15" t="s">
        <v>16</v>
      </c>
      <c r="E45" s="15" t="s">
        <v>160</v>
      </c>
      <c r="F45" s="15"/>
      <c r="G45" s="16">
        <f>G46+G47</f>
        <v>1002</v>
      </c>
      <c r="H45" s="16"/>
      <c r="I45" s="16">
        <f t="shared" si="0"/>
        <v>1002</v>
      </c>
    </row>
    <row r="46" spans="1:9" ht="6" hidden="1" customHeight="1" x14ac:dyDescent="0.25">
      <c r="A46" s="18" t="s">
        <v>31</v>
      </c>
      <c r="B46" s="54" t="s">
        <v>407</v>
      </c>
      <c r="C46" s="15" t="s">
        <v>54</v>
      </c>
      <c r="D46" s="15" t="s">
        <v>16</v>
      </c>
      <c r="E46" s="15" t="s">
        <v>160</v>
      </c>
      <c r="F46" s="15" t="s">
        <v>32</v>
      </c>
      <c r="G46" s="16"/>
      <c r="H46" s="16"/>
      <c r="I46" s="16">
        <f t="shared" si="0"/>
        <v>0</v>
      </c>
    </row>
    <row r="47" spans="1:9" ht="13.5" customHeight="1" x14ac:dyDescent="0.25">
      <c r="A47" s="14" t="s">
        <v>83</v>
      </c>
      <c r="B47" s="54" t="s">
        <v>407</v>
      </c>
      <c r="C47" s="15" t="s">
        <v>54</v>
      </c>
      <c r="D47" s="15" t="s">
        <v>16</v>
      </c>
      <c r="E47" s="15" t="s">
        <v>160</v>
      </c>
      <c r="F47" s="15" t="s">
        <v>84</v>
      </c>
      <c r="G47" s="16">
        <v>1002</v>
      </c>
      <c r="H47" s="16"/>
      <c r="I47" s="16">
        <f t="shared" si="0"/>
        <v>1002</v>
      </c>
    </row>
    <row r="48" spans="1:9" ht="29.25" hidden="1" customHeight="1" x14ac:dyDescent="0.25">
      <c r="A48" s="14" t="s">
        <v>255</v>
      </c>
      <c r="B48" s="54" t="s">
        <v>407</v>
      </c>
      <c r="C48" s="15" t="s">
        <v>54</v>
      </c>
      <c r="D48" s="15" t="s">
        <v>16</v>
      </c>
      <c r="E48" s="15" t="s">
        <v>256</v>
      </c>
      <c r="F48" s="15"/>
      <c r="G48" s="16"/>
      <c r="H48" s="16">
        <f>H49</f>
        <v>0</v>
      </c>
      <c r="I48" s="16">
        <f t="shared" si="0"/>
        <v>0</v>
      </c>
    </row>
    <row r="49" spans="1:9" ht="13.5" hidden="1" customHeight="1" x14ac:dyDescent="0.25">
      <c r="A49" s="14" t="s">
        <v>83</v>
      </c>
      <c r="B49" s="54" t="s">
        <v>407</v>
      </c>
      <c r="C49" s="15" t="s">
        <v>54</v>
      </c>
      <c r="D49" s="15" t="s">
        <v>16</v>
      </c>
      <c r="E49" s="15" t="s">
        <v>256</v>
      </c>
      <c r="F49" s="15" t="s">
        <v>84</v>
      </c>
      <c r="G49" s="16"/>
      <c r="H49" s="16"/>
      <c r="I49" s="16">
        <f t="shared" si="0"/>
        <v>0</v>
      </c>
    </row>
    <row r="50" spans="1:9" ht="61.5" hidden="1" customHeight="1" x14ac:dyDescent="0.25">
      <c r="A50" s="14" t="s">
        <v>410</v>
      </c>
      <c r="B50" s="54" t="s">
        <v>407</v>
      </c>
      <c r="C50" s="15" t="s">
        <v>54</v>
      </c>
      <c r="D50" s="15" t="s">
        <v>16</v>
      </c>
      <c r="E50" s="15" t="s">
        <v>258</v>
      </c>
      <c r="F50" s="15"/>
      <c r="G50" s="16">
        <f>G51</f>
        <v>0</v>
      </c>
      <c r="H50" s="16">
        <f>H51</f>
        <v>0</v>
      </c>
      <c r="I50" s="16">
        <f t="shared" si="0"/>
        <v>0</v>
      </c>
    </row>
    <row r="51" spans="1:9" ht="29.25" hidden="1" customHeight="1" x14ac:dyDescent="0.25">
      <c r="A51" s="14" t="s">
        <v>222</v>
      </c>
      <c r="B51" s="54" t="s">
        <v>407</v>
      </c>
      <c r="C51" s="15" t="s">
        <v>54</v>
      </c>
      <c r="D51" s="15" t="s">
        <v>16</v>
      </c>
      <c r="E51" s="15" t="s">
        <v>259</v>
      </c>
      <c r="F51" s="15"/>
      <c r="G51" s="16">
        <f>G52</f>
        <v>0</v>
      </c>
      <c r="H51" s="16">
        <f>H52</f>
        <v>0</v>
      </c>
      <c r="I51" s="16">
        <f t="shared" si="0"/>
        <v>0</v>
      </c>
    </row>
    <row r="52" spans="1:9" ht="13.5" hidden="1" customHeight="1" x14ac:dyDescent="0.25">
      <c r="A52" s="14" t="s">
        <v>83</v>
      </c>
      <c r="B52" s="54" t="s">
        <v>407</v>
      </c>
      <c r="C52" s="15" t="s">
        <v>54</v>
      </c>
      <c r="D52" s="15" t="s">
        <v>16</v>
      </c>
      <c r="E52" s="15" t="s">
        <v>259</v>
      </c>
      <c r="F52" s="15" t="s">
        <v>84</v>
      </c>
      <c r="G52" s="16"/>
      <c r="H52" s="16"/>
      <c r="I52" s="16">
        <f t="shared" si="0"/>
        <v>0</v>
      </c>
    </row>
    <row r="53" spans="1:9" ht="13.5" customHeight="1" x14ac:dyDescent="0.25">
      <c r="A53" s="14" t="s">
        <v>260</v>
      </c>
      <c r="B53" s="54" t="s">
        <v>407</v>
      </c>
      <c r="C53" s="15" t="s">
        <v>54</v>
      </c>
      <c r="D53" s="15" t="s">
        <v>16</v>
      </c>
      <c r="E53" s="15" t="s">
        <v>261</v>
      </c>
      <c r="F53" s="15"/>
      <c r="G53" s="16">
        <f>G54</f>
        <v>348.9</v>
      </c>
      <c r="H53" s="16">
        <f>H54</f>
        <v>41909</v>
      </c>
      <c r="I53" s="16">
        <f t="shared" si="0"/>
        <v>42257.9</v>
      </c>
    </row>
    <row r="54" spans="1:9" ht="13.5" customHeight="1" x14ac:dyDescent="0.25">
      <c r="A54" s="14" t="s">
        <v>262</v>
      </c>
      <c r="B54" s="54" t="s">
        <v>407</v>
      </c>
      <c r="C54" s="15" t="s">
        <v>54</v>
      </c>
      <c r="D54" s="15" t="s">
        <v>16</v>
      </c>
      <c r="E54" s="15" t="s">
        <v>263</v>
      </c>
      <c r="F54" s="15"/>
      <c r="G54" s="16">
        <f>G58</f>
        <v>348.9</v>
      </c>
      <c r="H54" s="16">
        <f>H55+H58+H60</f>
        <v>41909</v>
      </c>
      <c r="I54" s="16">
        <f t="shared" si="0"/>
        <v>42257.9</v>
      </c>
    </row>
    <row r="55" spans="1:9" ht="75" customHeight="1" x14ac:dyDescent="0.25">
      <c r="A55" s="89" t="s">
        <v>411</v>
      </c>
      <c r="B55" s="54" t="s">
        <v>407</v>
      </c>
      <c r="C55" s="15" t="s">
        <v>54</v>
      </c>
      <c r="D55" s="15" t="s">
        <v>16</v>
      </c>
      <c r="E55" s="15" t="s">
        <v>265</v>
      </c>
      <c r="F55" s="25"/>
      <c r="G55" s="16"/>
      <c r="H55" s="16">
        <f>H56+H57</f>
        <v>28699</v>
      </c>
      <c r="I55" s="16">
        <f t="shared" si="0"/>
        <v>28699</v>
      </c>
    </row>
    <row r="56" spans="1:9" ht="27.75" customHeight="1" x14ac:dyDescent="0.25">
      <c r="A56" s="14" t="s">
        <v>94</v>
      </c>
      <c r="B56" s="54" t="s">
        <v>407</v>
      </c>
      <c r="C56" s="15" t="s">
        <v>54</v>
      </c>
      <c r="D56" s="15" t="s">
        <v>16</v>
      </c>
      <c r="E56" s="15" t="s">
        <v>265</v>
      </c>
      <c r="F56" s="15" t="s">
        <v>95</v>
      </c>
      <c r="G56" s="16"/>
      <c r="H56" s="16">
        <v>15</v>
      </c>
      <c r="I56" s="16">
        <f t="shared" si="0"/>
        <v>15</v>
      </c>
    </row>
    <row r="57" spans="1:9" ht="13.5" customHeight="1" x14ac:dyDescent="0.25">
      <c r="A57" s="14" t="s">
        <v>83</v>
      </c>
      <c r="B57" s="54" t="s">
        <v>407</v>
      </c>
      <c r="C57" s="15" t="s">
        <v>54</v>
      </c>
      <c r="D57" s="15" t="s">
        <v>16</v>
      </c>
      <c r="E57" s="15" t="s">
        <v>265</v>
      </c>
      <c r="F57" s="15" t="s">
        <v>84</v>
      </c>
      <c r="G57" s="16"/>
      <c r="H57" s="16">
        <v>28684</v>
      </c>
      <c r="I57" s="16">
        <f t="shared" si="0"/>
        <v>28684</v>
      </c>
    </row>
    <row r="58" spans="1:9" ht="43.5" customHeight="1" x14ac:dyDescent="0.25">
      <c r="A58" s="14" t="s">
        <v>266</v>
      </c>
      <c r="B58" s="54" t="s">
        <v>407</v>
      </c>
      <c r="C58" s="15" t="s">
        <v>54</v>
      </c>
      <c r="D58" s="15" t="s">
        <v>16</v>
      </c>
      <c r="E58" s="15" t="s">
        <v>267</v>
      </c>
      <c r="F58" s="19"/>
      <c r="G58" s="16">
        <f>G59</f>
        <v>348.9</v>
      </c>
      <c r="H58" s="16">
        <f>H59</f>
        <v>11710</v>
      </c>
      <c r="I58" s="16">
        <f t="shared" si="0"/>
        <v>12058.9</v>
      </c>
    </row>
    <row r="59" spans="1:9" ht="13.5" customHeight="1" x14ac:dyDescent="0.25">
      <c r="A59" s="14" t="s">
        <v>83</v>
      </c>
      <c r="B59" s="54" t="s">
        <v>407</v>
      </c>
      <c r="C59" s="15" t="s">
        <v>54</v>
      </c>
      <c r="D59" s="15" t="s">
        <v>16</v>
      </c>
      <c r="E59" s="15" t="s">
        <v>267</v>
      </c>
      <c r="F59" s="19" t="s">
        <v>84</v>
      </c>
      <c r="G59" s="16">
        <v>348.9</v>
      </c>
      <c r="H59" s="16">
        <v>11710</v>
      </c>
      <c r="I59" s="16">
        <f t="shared" si="0"/>
        <v>12058.9</v>
      </c>
    </row>
    <row r="60" spans="1:9" ht="43.5" customHeight="1" x14ac:dyDescent="0.25">
      <c r="A60" s="14" t="s">
        <v>212</v>
      </c>
      <c r="B60" s="54" t="s">
        <v>407</v>
      </c>
      <c r="C60" s="15" t="s">
        <v>54</v>
      </c>
      <c r="D60" s="15" t="s">
        <v>16</v>
      </c>
      <c r="E60" s="15" t="s">
        <v>268</v>
      </c>
      <c r="F60" s="19"/>
      <c r="G60" s="16"/>
      <c r="H60" s="16">
        <f>H61</f>
        <v>1500</v>
      </c>
      <c r="I60" s="16">
        <f t="shared" si="0"/>
        <v>1500</v>
      </c>
    </row>
    <row r="61" spans="1:9" ht="13.5" customHeight="1" x14ac:dyDescent="0.25">
      <c r="A61" s="14" t="s">
        <v>83</v>
      </c>
      <c r="B61" s="54" t="s">
        <v>407</v>
      </c>
      <c r="C61" s="15" t="s">
        <v>54</v>
      </c>
      <c r="D61" s="15" t="s">
        <v>16</v>
      </c>
      <c r="E61" s="15" t="s">
        <v>268</v>
      </c>
      <c r="F61" s="19" t="s">
        <v>84</v>
      </c>
      <c r="G61" s="16"/>
      <c r="H61" s="16">
        <v>1500</v>
      </c>
      <c r="I61" s="16">
        <f t="shared" si="0"/>
        <v>1500</v>
      </c>
    </row>
    <row r="62" spans="1:9" ht="13.5" customHeight="1" x14ac:dyDescent="0.25">
      <c r="A62" s="13" t="s">
        <v>269</v>
      </c>
      <c r="B62" s="53" t="s">
        <v>407</v>
      </c>
      <c r="C62" s="10" t="s">
        <v>54</v>
      </c>
      <c r="D62" s="10" t="s">
        <v>18</v>
      </c>
      <c r="E62" s="10"/>
      <c r="F62" s="55"/>
      <c r="G62" s="11">
        <f>G63+G86+G69+G77</f>
        <v>33628.300000000003</v>
      </c>
      <c r="H62" s="11">
        <f>H63+H86+H69+H77</f>
        <v>269691.7</v>
      </c>
      <c r="I62" s="11">
        <f t="shared" si="0"/>
        <v>303320</v>
      </c>
    </row>
    <row r="63" spans="1:9" ht="44.25" customHeight="1" x14ac:dyDescent="0.25">
      <c r="A63" s="14" t="s">
        <v>75</v>
      </c>
      <c r="B63" s="54" t="s">
        <v>407</v>
      </c>
      <c r="C63" s="15" t="s">
        <v>54</v>
      </c>
      <c r="D63" s="15" t="s">
        <v>18</v>
      </c>
      <c r="E63" s="15" t="s">
        <v>76</v>
      </c>
      <c r="F63" s="55"/>
      <c r="G63" s="16">
        <f>G64</f>
        <v>27304.400000000001</v>
      </c>
      <c r="H63" s="16"/>
      <c r="I63" s="16">
        <f t="shared" si="0"/>
        <v>27304.400000000001</v>
      </c>
    </row>
    <row r="64" spans="1:9" ht="59.25" customHeight="1" x14ac:dyDescent="0.25">
      <c r="A64" s="17" t="s">
        <v>251</v>
      </c>
      <c r="B64" s="54" t="s">
        <v>407</v>
      </c>
      <c r="C64" s="15" t="s">
        <v>54</v>
      </c>
      <c r="D64" s="15" t="s">
        <v>18</v>
      </c>
      <c r="E64" s="15" t="s">
        <v>252</v>
      </c>
      <c r="F64" s="15"/>
      <c r="G64" s="16">
        <f>G65</f>
        <v>27304.400000000001</v>
      </c>
      <c r="H64" s="16"/>
      <c r="I64" s="16">
        <f t="shared" si="0"/>
        <v>27304.400000000001</v>
      </c>
    </row>
    <row r="65" spans="1:9" ht="43.5" customHeight="1" x14ac:dyDescent="0.25">
      <c r="A65" s="89" t="s">
        <v>270</v>
      </c>
      <c r="B65" s="54" t="s">
        <v>407</v>
      </c>
      <c r="C65" s="15" t="s">
        <v>54</v>
      </c>
      <c r="D65" s="15" t="s">
        <v>18</v>
      </c>
      <c r="E65" s="15" t="s">
        <v>271</v>
      </c>
      <c r="F65" s="15"/>
      <c r="G65" s="16">
        <f>G67+G68+G66</f>
        <v>27304.400000000001</v>
      </c>
      <c r="H65" s="16"/>
      <c r="I65" s="16">
        <f t="shared" si="0"/>
        <v>27304.400000000001</v>
      </c>
    </row>
    <row r="66" spans="1:9" ht="90.75" hidden="1" customHeight="1" x14ac:dyDescent="0.25">
      <c r="A66" s="14" t="s">
        <v>409</v>
      </c>
      <c r="B66" s="54" t="s">
        <v>407</v>
      </c>
      <c r="C66" s="15" t="s">
        <v>54</v>
      </c>
      <c r="D66" s="15" t="s">
        <v>18</v>
      </c>
      <c r="E66" s="15" t="s">
        <v>271</v>
      </c>
      <c r="F66" s="15" t="s">
        <v>26</v>
      </c>
      <c r="G66" s="16"/>
      <c r="H66" s="16"/>
      <c r="I66" s="16">
        <f t="shared" si="0"/>
        <v>0</v>
      </c>
    </row>
    <row r="67" spans="1:9" ht="27.75" hidden="1" customHeight="1" x14ac:dyDescent="0.25">
      <c r="A67" s="14" t="s">
        <v>123</v>
      </c>
      <c r="B67" s="54" t="s">
        <v>407</v>
      </c>
      <c r="C67" s="15" t="s">
        <v>54</v>
      </c>
      <c r="D67" s="15" t="s">
        <v>18</v>
      </c>
      <c r="E67" s="15" t="s">
        <v>271</v>
      </c>
      <c r="F67" s="15" t="s">
        <v>32</v>
      </c>
      <c r="G67" s="16"/>
      <c r="H67" s="16"/>
      <c r="I67" s="16">
        <f t="shared" si="0"/>
        <v>0</v>
      </c>
    </row>
    <row r="68" spans="1:9" ht="13.5" customHeight="1" x14ac:dyDescent="0.25">
      <c r="A68" s="14" t="s">
        <v>83</v>
      </c>
      <c r="B68" s="54" t="s">
        <v>407</v>
      </c>
      <c r="C68" s="15" t="s">
        <v>54</v>
      </c>
      <c r="D68" s="15" t="s">
        <v>18</v>
      </c>
      <c r="E68" s="15" t="s">
        <v>271</v>
      </c>
      <c r="F68" s="15" t="s">
        <v>84</v>
      </c>
      <c r="G68" s="16">
        <v>27304.400000000001</v>
      </c>
      <c r="H68" s="16"/>
      <c r="I68" s="16">
        <f t="shared" si="0"/>
        <v>27304.400000000001</v>
      </c>
    </row>
    <row r="69" spans="1:9" ht="43.5" customHeight="1" x14ac:dyDescent="0.25">
      <c r="A69" s="89" t="s">
        <v>158</v>
      </c>
      <c r="B69" s="54" t="s">
        <v>407</v>
      </c>
      <c r="C69" s="15" t="s">
        <v>54</v>
      </c>
      <c r="D69" s="15" t="s">
        <v>18</v>
      </c>
      <c r="E69" s="15" t="s">
        <v>159</v>
      </c>
      <c r="F69" s="15"/>
      <c r="G69" s="16">
        <f>G70+G75+G73</f>
        <v>1220.9000000000001</v>
      </c>
      <c r="H69" s="16">
        <f>H70+H75+H73</f>
        <v>3837</v>
      </c>
      <c r="I69" s="16">
        <f t="shared" si="0"/>
        <v>5057.8999999999996</v>
      </c>
    </row>
    <row r="70" spans="1:9" ht="27" customHeight="1" x14ac:dyDescent="0.25">
      <c r="A70" s="89" t="s">
        <v>87</v>
      </c>
      <c r="B70" s="54" t="s">
        <v>407</v>
      </c>
      <c r="C70" s="15" t="s">
        <v>54</v>
      </c>
      <c r="D70" s="15" t="s">
        <v>18</v>
      </c>
      <c r="E70" s="15" t="s">
        <v>160</v>
      </c>
      <c r="F70" s="15"/>
      <c r="G70" s="16">
        <f>G71+G72</f>
        <v>1182.2</v>
      </c>
      <c r="H70" s="16"/>
      <c r="I70" s="16">
        <f t="shared" si="0"/>
        <v>1182.2</v>
      </c>
    </row>
    <row r="71" spans="1:9" ht="44.25" hidden="1" customHeight="1" x14ac:dyDescent="0.25">
      <c r="A71" s="18" t="s">
        <v>31</v>
      </c>
      <c r="B71" s="54" t="s">
        <v>407</v>
      </c>
      <c r="C71" s="15" t="s">
        <v>54</v>
      </c>
      <c r="D71" s="15" t="s">
        <v>18</v>
      </c>
      <c r="E71" s="15" t="s">
        <v>160</v>
      </c>
      <c r="F71" s="15" t="s">
        <v>32</v>
      </c>
      <c r="G71" s="16"/>
      <c r="H71" s="16"/>
      <c r="I71" s="16">
        <f t="shared" si="0"/>
        <v>0</v>
      </c>
    </row>
    <row r="72" spans="1:9" ht="13.5" customHeight="1" x14ac:dyDescent="0.25">
      <c r="A72" s="14" t="s">
        <v>83</v>
      </c>
      <c r="B72" s="54" t="s">
        <v>407</v>
      </c>
      <c r="C72" s="15" t="s">
        <v>54</v>
      </c>
      <c r="D72" s="15" t="s">
        <v>18</v>
      </c>
      <c r="E72" s="15" t="s">
        <v>160</v>
      </c>
      <c r="F72" s="15" t="s">
        <v>84</v>
      </c>
      <c r="G72" s="16">
        <v>1182.2</v>
      </c>
      <c r="H72" s="16"/>
      <c r="I72" s="16">
        <f t="shared" si="0"/>
        <v>1182.2</v>
      </c>
    </row>
    <row r="73" spans="1:9" ht="75.75" customHeight="1" x14ac:dyDescent="0.25">
      <c r="A73" s="14" t="s">
        <v>412</v>
      </c>
      <c r="B73" s="54" t="s">
        <v>407</v>
      </c>
      <c r="C73" s="15" t="s">
        <v>54</v>
      </c>
      <c r="D73" s="15" t="s">
        <v>18</v>
      </c>
      <c r="E73" s="15" t="s">
        <v>273</v>
      </c>
      <c r="F73" s="15"/>
      <c r="G73" s="16">
        <f>G74</f>
        <v>19.7</v>
      </c>
      <c r="H73" s="16">
        <f>H74</f>
        <v>1953</v>
      </c>
      <c r="I73" s="16">
        <f t="shared" si="0"/>
        <v>1972.7</v>
      </c>
    </row>
    <row r="74" spans="1:9" ht="13.5" customHeight="1" x14ac:dyDescent="0.25">
      <c r="A74" s="14" t="s">
        <v>83</v>
      </c>
      <c r="B74" s="54" t="s">
        <v>407</v>
      </c>
      <c r="C74" s="15" t="s">
        <v>54</v>
      </c>
      <c r="D74" s="15" t="s">
        <v>18</v>
      </c>
      <c r="E74" s="15" t="s">
        <v>273</v>
      </c>
      <c r="F74" s="15" t="s">
        <v>84</v>
      </c>
      <c r="G74" s="16">
        <v>19.7</v>
      </c>
      <c r="H74" s="16">
        <v>1953</v>
      </c>
      <c r="I74" s="16">
        <f t="shared" si="0"/>
        <v>1972.7</v>
      </c>
    </row>
    <row r="75" spans="1:9" ht="42.75" customHeight="1" x14ac:dyDescent="0.25">
      <c r="A75" s="29" t="s">
        <v>592</v>
      </c>
      <c r="B75" s="54" t="s">
        <v>407</v>
      </c>
      <c r="C75" s="15" t="s">
        <v>54</v>
      </c>
      <c r="D75" s="15" t="s">
        <v>18</v>
      </c>
      <c r="E75" s="15" t="s">
        <v>582</v>
      </c>
      <c r="F75" s="15"/>
      <c r="G75" s="16">
        <f>G76</f>
        <v>19</v>
      </c>
      <c r="H75" s="16">
        <f>H76</f>
        <v>1884</v>
      </c>
      <c r="I75" s="16">
        <f t="shared" si="0"/>
        <v>1903</v>
      </c>
    </row>
    <row r="76" spans="1:9" ht="12.75" customHeight="1" x14ac:dyDescent="0.25">
      <c r="A76" s="14" t="s">
        <v>83</v>
      </c>
      <c r="B76" s="54" t="s">
        <v>407</v>
      </c>
      <c r="C76" s="15" t="s">
        <v>54</v>
      </c>
      <c r="D76" s="15" t="s">
        <v>18</v>
      </c>
      <c r="E76" s="15" t="s">
        <v>582</v>
      </c>
      <c r="F76" s="15" t="s">
        <v>84</v>
      </c>
      <c r="G76" s="16">
        <v>19</v>
      </c>
      <c r="H76" s="16">
        <v>1884</v>
      </c>
      <c r="I76" s="16">
        <f t="shared" si="0"/>
        <v>1903</v>
      </c>
    </row>
    <row r="77" spans="1:9" ht="60" customHeight="1" x14ac:dyDescent="0.25">
      <c r="A77" s="14" t="s">
        <v>410</v>
      </c>
      <c r="B77" s="54" t="s">
        <v>407</v>
      </c>
      <c r="C77" s="15" t="s">
        <v>54</v>
      </c>
      <c r="D77" s="15" t="s">
        <v>18</v>
      </c>
      <c r="E77" s="15" t="s">
        <v>258</v>
      </c>
      <c r="F77" s="15"/>
      <c r="G77" s="16">
        <f>G82+G84+G80+G78</f>
        <v>3357.2</v>
      </c>
      <c r="H77" s="16">
        <f>H82+H84+H80+H78</f>
        <v>63786.9</v>
      </c>
      <c r="I77" s="16">
        <f t="shared" si="0"/>
        <v>67144.100000000006</v>
      </c>
    </row>
    <row r="78" spans="1:9" ht="12" hidden="1" customHeight="1" x14ac:dyDescent="0.25">
      <c r="A78" s="14" t="s">
        <v>276</v>
      </c>
      <c r="B78" s="54" t="s">
        <v>407</v>
      </c>
      <c r="C78" s="15" t="s">
        <v>54</v>
      </c>
      <c r="D78" s="15" t="s">
        <v>18</v>
      </c>
      <c r="E78" s="15" t="s">
        <v>277</v>
      </c>
      <c r="F78" s="15"/>
      <c r="G78" s="16"/>
      <c r="H78" s="16">
        <f>H79</f>
        <v>0</v>
      </c>
      <c r="I78" s="16">
        <f t="shared" si="0"/>
        <v>0</v>
      </c>
    </row>
    <row r="79" spans="1:9" ht="12" hidden="1" customHeight="1" x14ac:dyDescent="0.25">
      <c r="A79" s="14" t="s">
        <v>83</v>
      </c>
      <c r="B79" s="54" t="s">
        <v>407</v>
      </c>
      <c r="C79" s="15" t="s">
        <v>54</v>
      </c>
      <c r="D79" s="15" t="s">
        <v>18</v>
      </c>
      <c r="E79" s="15" t="s">
        <v>277</v>
      </c>
      <c r="F79" s="15" t="s">
        <v>84</v>
      </c>
      <c r="G79" s="16"/>
      <c r="H79" s="16"/>
      <c r="I79" s="16">
        <f t="shared" si="0"/>
        <v>0</v>
      </c>
    </row>
    <row r="80" spans="1:9" ht="29.25" hidden="1" customHeight="1" x14ac:dyDescent="0.25">
      <c r="A80" s="89" t="s">
        <v>87</v>
      </c>
      <c r="B80" s="54" t="s">
        <v>407</v>
      </c>
      <c r="C80" s="15" t="s">
        <v>54</v>
      </c>
      <c r="D80" s="15" t="s">
        <v>18</v>
      </c>
      <c r="E80" s="15" t="s">
        <v>278</v>
      </c>
      <c r="F80" s="15"/>
      <c r="G80" s="16">
        <f>G81</f>
        <v>0</v>
      </c>
      <c r="H80" s="16">
        <f>H81</f>
        <v>0</v>
      </c>
      <c r="I80" s="16">
        <f t="shared" si="0"/>
        <v>0</v>
      </c>
    </row>
    <row r="81" spans="1:9" ht="15.75" hidden="1" customHeight="1" x14ac:dyDescent="0.25">
      <c r="A81" s="14" t="s">
        <v>83</v>
      </c>
      <c r="B81" s="54" t="s">
        <v>407</v>
      </c>
      <c r="C81" s="15" t="s">
        <v>54</v>
      </c>
      <c r="D81" s="15" t="s">
        <v>18</v>
      </c>
      <c r="E81" s="15" t="s">
        <v>278</v>
      </c>
      <c r="F81" s="15" t="s">
        <v>84</v>
      </c>
      <c r="G81" s="16"/>
      <c r="H81" s="16"/>
      <c r="I81" s="16">
        <f t="shared" si="0"/>
        <v>0</v>
      </c>
    </row>
    <row r="82" spans="1:9" ht="27.75" customHeight="1" x14ac:dyDescent="0.25">
      <c r="A82" s="89" t="s">
        <v>585</v>
      </c>
      <c r="B82" s="54" t="s">
        <v>407</v>
      </c>
      <c r="C82" s="15" t="s">
        <v>54</v>
      </c>
      <c r="D82" s="15" t="s">
        <v>18</v>
      </c>
      <c r="E82" s="15" t="s">
        <v>584</v>
      </c>
      <c r="F82" s="15"/>
      <c r="G82" s="16">
        <f>G83</f>
        <v>3357.2</v>
      </c>
      <c r="H82" s="16">
        <f>H83</f>
        <v>63786.9</v>
      </c>
      <c r="I82" s="16">
        <f t="shared" si="0"/>
        <v>67144.100000000006</v>
      </c>
    </row>
    <row r="83" spans="1:9" ht="12.75" customHeight="1" x14ac:dyDescent="0.25">
      <c r="A83" s="14" t="s">
        <v>83</v>
      </c>
      <c r="B83" s="54" t="s">
        <v>407</v>
      </c>
      <c r="C83" s="15" t="s">
        <v>54</v>
      </c>
      <c r="D83" s="15" t="s">
        <v>18</v>
      </c>
      <c r="E83" s="15" t="s">
        <v>584</v>
      </c>
      <c r="F83" s="15" t="s">
        <v>84</v>
      </c>
      <c r="G83" s="16">
        <v>3357.2</v>
      </c>
      <c r="H83" s="16">
        <v>63786.9</v>
      </c>
      <c r="I83" s="16">
        <f t="shared" si="0"/>
        <v>67144.100000000006</v>
      </c>
    </row>
    <row r="84" spans="1:9" ht="12" hidden="1" customHeight="1" x14ac:dyDescent="0.25">
      <c r="A84" s="14" t="s">
        <v>279</v>
      </c>
      <c r="B84" s="54" t="s">
        <v>407</v>
      </c>
      <c r="C84" s="15" t="s">
        <v>54</v>
      </c>
      <c r="D84" s="15" t="s">
        <v>18</v>
      </c>
      <c r="E84" s="15" t="s">
        <v>280</v>
      </c>
      <c r="F84" s="15" t="s">
        <v>414</v>
      </c>
      <c r="G84" s="16">
        <f>G85</f>
        <v>0</v>
      </c>
      <c r="H84" s="16">
        <f>H85</f>
        <v>0</v>
      </c>
      <c r="I84" s="16">
        <f t="shared" ref="I84:I150" si="2">G84+H84</f>
        <v>0</v>
      </c>
    </row>
    <row r="85" spans="1:9" ht="12" hidden="1" customHeight="1" x14ac:dyDescent="0.25">
      <c r="A85" s="14" t="s">
        <v>83</v>
      </c>
      <c r="B85" s="54" t="s">
        <v>407</v>
      </c>
      <c r="C85" s="15" t="s">
        <v>54</v>
      </c>
      <c r="D85" s="15" t="s">
        <v>18</v>
      </c>
      <c r="E85" s="15" t="s">
        <v>280</v>
      </c>
      <c r="F85" s="15" t="s">
        <v>84</v>
      </c>
      <c r="G85" s="16"/>
      <c r="H85" s="16"/>
      <c r="I85" s="16">
        <f t="shared" si="2"/>
        <v>0</v>
      </c>
    </row>
    <row r="86" spans="1:9" ht="29.25" customHeight="1" x14ac:dyDescent="0.25">
      <c r="A86" s="14" t="s">
        <v>260</v>
      </c>
      <c r="B86" s="54" t="s">
        <v>407</v>
      </c>
      <c r="C86" s="15" t="s">
        <v>54</v>
      </c>
      <c r="D86" s="15" t="s">
        <v>18</v>
      </c>
      <c r="E86" s="30">
        <v>9000000000</v>
      </c>
      <c r="F86" s="15"/>
      <c r="G86" s="16">
        <f>G87</f>
        <v>1745.8</v>
      </c>
      <c r="H86" s="16">
        <f>H87</f>
        <v>202067.80000000002</v>
      </c>
      <c r="I86" s="16">
        <f t="shared" si="2"/>
        <v>203813.6</v>
      </c>
    </row>
    <row r="87" spans="1:9" ht="13.5" customHeight="1" x14ac:dyDescent="0.25">
      <c r="A87" s="90" t="s">
        <v>262</v>
      </c>
      <c r="B87" s="54" t="s">
        <v>407</v>
      </c>
      <c r="C87" s="15" t="s">
        <v>54</v>
      </c>
      <c r="D87" s="15" t="s">
        <v>18</v>
      </c>
      <c r="E87" s="30">
        <v>9010000000</v>
      </c>
      <c r="F87" s="15"/>
      <c r="G87" s="16">
        <f>G94+G98+G92+G105+G101+G103</f>
        <v>1745.8</v>
      </c>
      <c r="H87" s="16">
        <f>H94+H98+H92+H105+H101+H103+H88+H90</f>
        <v>202067.80000000002</v>
      </c>
      <c r="I87" s="16">
        <f t="shared" si="2"/>
        <v>203813.6</v>
      </c>
    </row>
    <row r="88" spans="1:9" ht="106.5" customHeight="1" x14ac:dyDescent="0.25">
      <c r="A88" s="29" t="s">
        <v>281</v>
      </c>
      <c r="B88" s="54" t="s">
        <v>407</v>
      </c>
      <c r="C88" s="15" t="s">
        <v>54</v>
      </c>
      <c r="D88" s="15" t="s">
        <v>18</v>
      </c>
      <c r="E88" s="30" t="s">
        <v>282</v>
      </c>
      <c r="F88" s="15"/>
      <c r="G88" s="16"/>
      <c r="H88" s="16">
        <f>H89</f>
        <v>223.6</v>
      </c>
      <c r="I88" s="16">
        <f t="shared" si="2"/>
        <v>223.6</v>
      </c>
    </row>
    <row r="89" spans="1:9" ht="13.5" customHeight="1" x14ac:dyDescent="0.25">
      <c r="A89" s="14" t="s">
        <v>83</v>
      </c>
      <c r="B89" s="54" t="s">
        <v>407</v>
      </c>
      <c r="C89" s="15" t="s">
        <v>54</v>
      </c>
      <c r="D89" s="15" t="s">
        <v>18</v>
      </c>
      <c r="E89" s="30" t="s">
        <v>282</v>
      </c>
      <c r="F89" s="15" t="s">
        <v>84</v>
      </c>
      <c r="G89" s="16"/>
      <c r="H89" s="16">
        <v>223.6</v>
      </c>
      <c r="I89" s="16">
        <f t="shared" si="2"/>
        <v>223.6</v>
      </c>
    </row>
    <row r="90" spans="1:9" ht="138" customHeight="1" x14ac:dyDescent="0.25">
      <c r="A90" s="14" t="s">
        <v>598</v>
      </c>
      <c r="B90" s="54" t="s">
        <v>407</v>
      </c>
      <c r="C90" s="15" t="s">
        <v>54</v>
      </c>
      <c r="D90" s="15" t="s">
        <v>18</v>
      </c>
      <c r="E90" s="15" t="s">
        <v>597</v>
      </c>
      <c r="F90" s="15"/>
      <c r="G90" s="16"/>
      <c r="H90" s="16">
        <f>H91</f>
        <v>30</v>
      </c>
      <c r="I90" s="16">
        <f t="shared" si="2"/>
        <v>30</v>
      </c>
    </row>
    <row r="91" spans="1:9" ht="13.5" customHeight="1" x14ac:dyDescent="0.25">
      <c r="A91" s="14" t="s">
        <v>83</v>
      </c>
      <c r="B91" s="54" t="s">
        <v>407</v>
      </c>
      <c r="C91" s="15" t="s">
        <v>54</v>
      </c>
      <c r="D91" s="15" t="s">
        <v>18</v>
      </c>
      <c r="E91" s="15" t="s">
        <v>597</v>
      </c>
      <c r="F91" s="15" t="s">
        <v>84</v>
      </c>
      <c r="G91" s="16"/>
      <c r="H91" s="16">
        <v>30</v>
      </c>
      <c r="I91" s="16">
        <f t="shared" si="2"/>
        <v>30</v>
      </c>
    </row>
    <row r="92" spans="1:9" ht="75" customHeight="1" x14ac:dyDescent="0.25">
      <c r="A92" s="89" t="s">
        <v>415</v>
      </c>
      <c r="B92" s="54" t="s">
        <v>407</v>
      </c>
      <c r="C92" s="15" t="s">
        <v>54</v>
      </c>
      <c r="D92" s="15" t="s">
        <v>18</v>
      </c>
      <c r="E92" s="15" t="s">
        <v>284</v>
      </c>
      <c r="F92" s="15"/>
      <c r="G92" s="16"/>
      <c r="H92" s="16">
        <f>H93</f>
        <v>20678</v>
      </c>
      <c r="I92" s="16">
        <f t="shared" si="2"/>
        <v>20678</v>
      </c>
    </row>
    <row r="93" spans="1:9" ht="15" customHeight="1" x14ac:dyDescent="0.25">
      <c r="A93" s="14" t="s">
        <v>83</v>
      </c>
      <c r="B93" s="54" t="s">
        <v>407</v>
      </c>
      <c r="C93" s="15" t="s">
        <v>54</v>
      </c>
      <c r="D93" s="15" t="s">
        <v>18</v>
      </c>
      <c r="E93" s="15" t="s">
        <v>284</v>
      </c>
      <c r="F93" s="15" t="s">
        <v>84</v>
      </c>
      <c r="G93" s="16"/>
      <c r="H93" s="16">
        <v>20678</v>
      </c>
      <c r="I93" s="16">
        <f t="shared" si="2"/>
        <v>20678</v>
      </c>
    </row>
    <row r="94" spans="1:9" ht="121.5" customHeight="1" x14ac:dyDescent="0.25">
      <c r="A94" s="89" t="s">
        <v>416</v>
      </c>
      <c r="B94" s="54" t="s">
        <v>407</v>
      </c>
      <c r="C94" s="15" t="s">
        <v>54</v>
      </c>
      <c r="D94" s="15" t="s">
        <v>18</v>
      </c>
      <c r="E94" s="30">
        <v>9010070910</v>
      </c>
      <c r="F94" s="15"/>
      <c r="G94" s="16"/>
      <c r="H94" s="16">
        <f>H95+H96+H97</f>
        <v>154635</v>
      </c>
      <c r="I94" s="16">
        <f t="shared" si="2"/>
        <v>154635</v>
      </c>
    </row>
    <row r="95" spans="1:9" ht="89.25" hidden="1" customHeight="1" x14ac:dyDescent="0.25">
      <c r="A95" s="14" t="s">
        <v>409</v>
      </c>
      <c r="B95" s="54" t="s">
        <v>407</v>
      </c>
      <c r="C95" s="15" t="s">
        <v>54</v>
      </c>
      <c r="D95" s="15" t="s">
        <v>18</v>
      </c>
      <c r="E95" s="30">
        <v>9010070910</v>
      </c>
      <c r="F95" s="15" t="s">
        <v>26</v>
      </c>
      <c r="G95" s="16"/>
      <c r="H95" s="16"/>
      <c r="I95" s="16">
        <f t="shared" si="2"/>
        <v>0</v>
      </c>
    </row>
    <row r="96" spans="1:9" ht="28.5" hidden="1" customHeight="1" x14ac:dyDescent="0.25">
      <c r="A96" s="14" t="s">
        <v>94</v>
      </c>
      <c r="B96" s="54" t="s">
        <v>407</v>
      </c>
      <c r="C96" s="15" t="s">
        <v>54</v>
      </c>
      <c r="D96" s="15" t="s">
        <v>18</v>
      </c>
      <c r="E96" s="30">
        <v>9010070910</v>
      </c>
      <c r="F96" s="15" t="s">
        <v>95</v>
      </c>
      <c r="G96" s="16"/>
      <c r="H96" s="16"/>
      <c r="I96" s="16">
        <f t="shared" si="2"/>
        <v>0</v>
      </c>
    </row>
    <row r="97" spans="1:9" ht="12.75" customHeight="1" x14ac:dyDescent="0.25">
      <c r="A97" s="14" t="s">
        <v>83</v>
      </c>
      <c r="B97" s="54" t="s">
        <v>407</v>
      </c>
      <c r="C97" s="15" t="s">
        <v>54</v>
      </c>
      <c r="D97" s="15" t="s">
        <v>18</v>
      </c>
      <c r="E97" s="30">
        <v>9010070910</v>
      </c>
      <c r="F97" s="15" t="s">
        <v>84</v>
      </c>
      <c r="G97" s="16"/>
      <c r="H97" s="16">
        <v>154635</v>
      </c>
      <c r="I97" s="16">
        <f t="shared" si="2"/>
        <v>154635</v>
      </c>
    </row>
    <row r="98" spans="1:9" ht="90.75" hidden="1" customHeight="1" x14ac:dyDescent="0.25">
      <c r="A98" s="89" t="s">
        <v>417</v>
      </c>
      <c r="B98" s="54" t="s">
        <v>407</v>
      </c>
      <c r="C98" s="15" t="s">
        <v>54</v>
      </c>
      <c r="D98" s="15" t="s">
        <v>18</v>
      </c>
      <c r="E98" s="15" t="s">
        <v>288</v>
      </c>
      <c r="F98" s="15"/>
      <c r="G98" s="16"/>
      <c r="H98" s="16">
        <f>H99+H100</f>
        <v>0</v>
      </c>
      <c r="I98" s="16">
        <f t="shared" si="2"/>
        <v>0</v>
      </c>
    </row>
    <row r="99" spans="1:9" ht="44.25" hidden="1" customHeight="1" x14ac:dyDescent="0.25">
      <c r="A99" s="18" t="s">
        <v>31</v>
      </c>
      <c r="B99" s="54" t="s">
        <v>407</v>
      </c>
      <c r="C99" s="15" t="s">
        <v>54</v>
      </c>
      <c r="D99" s="15" t="s">
        <v>18</v>
      </c>
      <c r="E99" s="30">
        <v>9010070930</v>
      </c>
      <c r="F99" s="15" t="s">
        <v>32</v>
      </c>
      <c r="G99" s="16"/>
      <c r="H99" s="16"/>
      <c r="I99" s="16">
        <f t="shared" si="2"/>
        <v>0</v>
      </c>
    </row>
    <row r="100" spans="1:9" ht="13.5" hidden="1" customHeight="1" x14ac:dyDescent="0.25">
      <c r="A100" s="14" t="s">
        <v>83</v>
      </c>
      <c r="B100" s="54" t="s">
        <v>407</v>
      </c>
      <c r="C100" s="15" t="s">
        <v>54</v>
      </c>
      <c r="D100" s="15" t="s">
        <v>18</v>
      </c>
      <c r="E100" s="30">
        <v>9010070930</v>
      </c>
      <c r="F100" s="15" t="s">
        <v>84</v>
      </c>
      <c r="G100" s="16"/>
      <c r="H100" s="16"/>
      <c r="I100" s="16">
        <f t="shared" si="2"/>
        <v>0</v>
      </c>
    </row>
    <row r="101" spans="1:9" ht="57.75" customHeight="1" x14ac:dyDescent="0.25">
      <c r="A101" s="14" t="s">
        <v>289</v>
      </c>
      <c r="B101" s="54" t="s">
        <v>407</v>
      </c>
      <c r="C101" s="15" t="s">
        <v>54</v>
      </c>
      <c r="D101" s="15" t="s">
        <v>18</v>
      </c>
      <c r="E101" s="30" t="s">
        <v>290</v>
      </c>
      <c r="F101" s="15"/>
      <c r="G101" s="16"/>
      <c r="H101" s="16">
        <f>H102</f>
        <v>6499.2</v>
      </c>
      <c r="I101" s="16">
        <f t="shared" si="2"/>
        <v>6499.2</v>
      </c>
    </row>
    <row r="102" spans="1:9" ht="13.5" customHeight="1" x14ac:dyDescent="0.25">
      <c r="A102" s="14" t="s">
        <v>83</v>
      </c>
      <c r="B102" s="54" t="s">
        <v>407</v>
      </c>
      <c r="C102" s="15" t="s">
        <v>54</v>
      </c>
      <c r="D102" s="15" t="s">
        <v>18</v>
      </c>
      <c r="E102" s="30" t="s">
        <v>290</v>
      </c>
      <c r="F102" s="15" t="s">
        <v>84</v>
      </c>
      <c r="G102" s="16"/>
      <c r="H102" s="16">
        <v>6499.2</v>
      </c>
      <c r="I102" s="16">
        <f t="shared" si="2"/>
        <v>6499.2</v>
      </c>
    </row>
    <row r="103" spans="1:9" ht="43.5" customHeight="1" x14ac:dyDescent="0.25">
      <c r="A103" s="14" t="s">
        <v>266</v>
      </c>
      <c r="B103" s="54" t="s">
        <v>407</v>
      </c>
      <c r="C103" s="15" t="s">
        <v>54</v>
      </c>
      <c r="D103" s="15" t="s">
        <v>18</v>
      </c>
      <c r="E103" s="15" t="s">
        <v>267</v>
      </c>
      <c r="F103" s="19"/>
      <c r="G103" s="16">
        <f>G104</f>
        <v>0</v>
      </c>
      <c r="H103" s="16">
        <f>H104</f>
        <v>9800</v>
      </c>
      <c r="I103" s="16">
        <f t="shared" si="2"/>
        <v>9800</v>
      </c>
    </row>
    <row r="104" spans="1:9" ht="13.5" customHeight="1" x14ac:dyDescent="0.25">
      <c r="A104" s="14" t="s">
        <v>83</v>
      </c>
      <c r="B104" s="54" t="s">
        <v>407</v>
      </c>
      <c r="C104" s="15" t="s">
        <v>54</v>
      </c>
      <c r="D104" s="15" t="s">
        <v>18</v>
      </c>
      <c r="E104" s="15" t="s">
        <v>267</v>
      </c>
      <c r="F104" s="19" t="s">
        <v>84</v>
      </c>
      <c r="G104" s="16"/>
      <c r="H104" s="16">
        <v>9800</v>
      </c>
      <c r="I104" s="16">
        <f t="shared" si="2"/>
        <v>9800</v>
      </c>
    </row>
    <row r="105" spans="1:9" ht="45" customHeight="1" x14ac:dyDescent="0.25">
      <c r="A105" s="14" t="s">
        <v>212</v>
      </c>
      <c r="B105" s="54" t="s">
        <v>407</v>
      </c>
      <c r="C105" s="15" t="s">
        <v>54</v>
      </c>
      <c r="D105" s="15" t="s">
        <v>18</v>
      </c>
      <c r="E105" s="15" t="s">
        <v>268</v>
      </c>
      <c r="F105" s="19"/>
      <c r="G105" s="16">
        <f>G106</f>
        <v>1745.8</v>
      </c>
      <c r="H105" s="16">
        <f>H106</f>
        <v>10202</v>
      </c>
      <c r="I105" s="16">
        <f t="shared" si="2"/>
        <v>11947.8</v>
      </c>
    </row>
    <row r="106" spans="1:9" ht="13.5" customHeight="1" x14ac:dyDescent="0.25">
      <c r="A106" s="14" t="s">
        <v>83</v>
      </c>
      <c r="B106" s="54" t="s">
        <v>407</v>
      </c>
      <c r="C106" s="15" t="s">
        <v>54</v>
      </c>
      <c r="D106" s="15" t="s">
        <v>18</v>
      </c>
      <c r="E106" s="15" t="s">
        <v>268</v>
      </c>
      <c r="F106" s="19" t="s">
        <v>84</v>
      </c>
      <c r="G106" s="16">
        <v>1745.8</v>
      </c>
      <c r="H106" s="16">
        <v>10202</v>
      </c>
      <c r="I106" s="16">
        <f t="shared" si="2"/>
        <v>11947.8</v>
      </c>
    </row>
    <row r="107" spans="1:9" ht="12.75" customHeight="1" x14ac:dyDescent="0.25">
      <c r="A107" s="13" t="s">
        <v>291</v>
      </c>
      <c r="B107" s="53" t="s">
        <v>407</v>
      </c>
      <c r="C107" s="26" t="s">
        <v>54</v>
      </c>
      <c r="D107" s="26" t="s">
        <v>28</v>
      </c>
      <c r="E107" s="26"/>
      <c r="F107" s="26"/>
      <c r="G107" s="11">
        <f>G108</f>
        <v>139</v>
      </c>
      <c r="H107" s="11">
        <f>H112</f>
        <v>5842.1</v>
      </c>
      <c r="I107" s="11">
        <f t="shared" si="2"/>
        <v>5981.1</v>
      </c>
    </row>
    <row r="108" spans="1:9" ht="42.75" customHeight="1" x14ac:dyDescent="0.25">
      <c r="A108" s="14" t="s">
        <v>75</v>
      </c>
      <c r="B108" s="54" t="s">
        <v>407</v>
      </c>
      <c r="C108" s="91" t="s">
        <v>54</v>
      </c>
      <c r="D108" s="91" t="s">
        <v>28</v>
      </c>
      <c r="E108" s="91" t="s">
        <v>76</v>
      </c>
      <c r="F108" s="26"/>
      <c r="G108" s="16">
        <f>G109</f>
        <v>139</v>
      </c>
      <c r="H108" s="16"/>
      <c r="I108" s="16">
        <f t="shared" si="2"/>
        <v>139</v>
      </c>
    </row>
    <row r="109" spans="1:9" ht="42.75" customHeight="1" x14ac:dyDescent="0.25">
      <c r="A109" s="17" t="s">
        <v>418</v>
      </c>
      <c r="B109" s="54" t="s">
        <v>407</v>
      </c>
      <c r="C109" s="91" t="s">
        <v>54</v>
      </c>
      <c r="D109" s="91" t="s">
        <v>28</v>
      </c>
      <c r="E109" s="91" t="s">
        <v>252</v>
      </c>
      <c r="F109" s="91"/>
      <c r="G109" s="16">
        <f>G110</f>
        <v>139</v>
      </c>
      <c r="H109" s="16"/>
      <c r="I109" s="16">
        <f t="shared" si="2"/>
        <v>139</v>
      </c>
    </row>
    <row r="110" spans="1:9" ht="27.75" customHeight="1" x14ac:dyDescent="0.25">
      <c r="A110" s="17" t="s">
        <v>292</v>
      </c>
      <c r="B110" s="54" t="s">
        <v>407</v>
      </c>
      <c r="C110" s="91" t="s">
        <v>54</v>
      </c>
      <c r="D110" s="91" t="s">
        <v>28</v>
      </c>
      <c r="E110" s="15" t="s">
        <v>293</v>
      </c>
      <c r="F110" s="15"/>
      <c r="G110" s="16">
        <f>G111</f>
        <v>139</v>
      </c>
      <c r="H110" s="16"/>
      <c r="I110" s="16">
        <f t="shared" si="2"/>
        <v>139</v>
      </c>
    </row>
    <row r="111" spans="1:9" ht="14.25" customHeight="1" x14ac:dyDescent="0.25">
      <c r="A111" s="14" t="s">
        <v>83</v>
      </c>
      <c r="B111" s="54" t="s">
        <v>407</v>
      </c>
      <c r="C111" s="91" t="s">
        <v>54</v>
      </c>
      <c r="D111" s="91" t="s">
        <v>28</v>
      </c>
      <c r="E111" s="15" t="s">
        <v>293</v>
      </c>
      <c r="F111" s="15" t="s">
        <v>84</v>
      </c>
      <c r="G111" s="31">
        <v>139</v>
      </c>
      <c r="H111" s="16"/>
      <c r="I111" s="16">
        <f t="shared" si="2"/>
        <v>139</v>
      </c>
    </row>
    <row r="112" spans="1:9" ht="30" customHeight="1" x14ac:dyDescent="0.25">
      <c r="A112" s="14" t="s">
        <v>260</v>
      </c>
      <c r="B112" s="54" t="s">
        <v>407</v>
      </c>
      <c r="C112" s="15" t="s">
        <v>54</v>
      </c>
      <c r="D112" s="91" t="s">
        <v>28</v>
      </c>
      <c r="E112" s="30">
        <v>9000000000</v>
      </c>
      <c r="F112" s="15"/>
      <c r="G112" s="16"/>
      <c r="H112" s="16">
        <f>H113</f>
        <v>5842.1</v>
      </c>
      <c r="I112" s="16">
        <f t="shared" si="2"/>
        <v>5842.1</v>
      </c>
    </row>
    <row r="113" spans="1:9" ht="14.25" customHeight="1" x14ac:dyDescent="0.25">
      <c r="A113" s="90" t="s">
        <v>262</v>
      </c>
      <c r="B113" s="54" t="s">
        <v>407</v>
      </c>
      <c r="C113" s="15" t="s">
        <v>54</v>
      </c>
      <c r="D113" s="91" t="s">
        <v>28</v>
      </c>
      <c r="E113" s="30">
        <v>9010000000</v>
      </c>
      <c r="F113" s="15"/>
      <c r="G113" s="16"/>
      <c r="H113" s="16">
        <f>H114</f>
        <v>5842.1</v>
      </c>
      <c r="I113" s="16">
        <f t="shared" si="2"/>
        <v>5842.1</v>
      </c>
    </row>
    <row r="114" spans="1:9" ht="45" customHeight="1" x14ac:dyDescent="0.25">
      <c r="A114" s="14" t="s">
        <v>266</v>
      </c>
      <c r="B114" s="54" t="s">
        <v>407</v>
      </c>
      <c r="C114" s="15" t="s">
        <v>54</v>
      </c>
      <c r="D114" s="91" t="s">
        <v>28</v>
      </c>
      <c r="E114" s="15" t="s">
        <v>267</v>
      </c>
      <c r="F114" s="15"/>
      <c r="G114" s="16"/>
      <c r="H114" s="16">
        <f>H115</f>
        <v>5842.1</v>
      </c>
      <c r="I114" s="16">
        <f t="shared" si="2"/>
        <v>5842.1</v>
      </c>
    </row>
    <row r="115" spans="1:9" ht="13.5" customHeight="1" x14ac:dyDescent="0.25">
      <c r="A115" s="14" t="s">
        <v>83</v>
      </c>
      <c r="B115" s="54" t="s">
        <v>407</v>
      </c>
      <c r="C115" s="15" t="s">
        <v>54</v>
      </c>
      <c r="D115" s="91" t="s">
        <v>28</v>
      </c>
      <c r="E115" s="15" t="s">
        <v>267</v>
      </c>
      <c r="F115" s="15" t="s">
        <v>84</v>
      </c>
      <c r="G115" s="16"/>
      <c r="H115" s="16">
        <v>5842.1</v>
      </c>
      <c r="I115" s="16">
        <f t="shared" si="2"/>
        <v>5842.1</v>
      </c>
    </row>
    <row r="116" spans="1:9" ht="12.75" hidden="1" customHeight="1" x14ac:dyDescent="0.25">
      <c r="A116" s="9" t="s">
        <v>294</v>
      </c>
      <c r="B116" s="53" t="s">
        <v>407</v>
      </c>
      <c r="C116" s="33" t="s">
        <v>54</v>
      </c>
      <c r="D116" s="33" t="s">
        <v>54</v>
      </c>
      <c r="E116" s="33"/>
      <c r="F116" s="26"/>
      <c r="G116" s="11">
        <f>G117</f>
        <v>0</v>
      </c>
      <c r="H116" s="11">
        <f>H117</f>
        <v>0</v>
      </c>
      <c r="I116" s="11">
        <f t="shared" si="2"/>
        <v>0</v>
      </c>
    </row>
    <row r="117" spans="1:9" ht="42.75" hidden="1" customHeight="1" x14ac:dyDescent="0.25">
      <c r="A117" s="89" t="s">
        <v>158</v>
      </c>
      <c r="B117" s="54" t="s">
        <v>407</v>
      </c>
      <c r="C117" s="15" t="s">
        <v>54</v>
      </c>
      <c r="D117" s="15" t="s">
        <v>54</v>
      </c>
      <c r="E117" s="30">
        <v>8200000000</v>
      </c>
      <c r="F117" s="15"/>
      <c r="G117" s="16">
        <f>G118+G121</f>
        <v>0</v>
      </c>
      <c r="H117" s="16">
        <f>H121</f>
        <v>0</v>
      </c>
      <c r="I117" s="16">
        <f t="shared" si="2"/>
        <v>0</v>
      </c>
    </row>
    <row r="118" spans="1:9" ht="29.25" hidden="1" customHeight="1" x14ac:dyDescent="0.25">
      <c r="A118" s="89" t="s">
        <v>87</v>
      </c>
      <c r="B118" s="54" t="s">
        <v>407</v>
      </c>
      <c r="C118" s="15" t="s">
        <v>54</v>
      </c>
      <c r="D118" s="15" t="s">
        <v>54</v>
      </c>
      <c r="E118" s="30">
        <v>8200060990</v>
      </c>
      <c r="F118" s="15"/>
      <c r="G118" s="16">
        <f>G119+G120</f>
        <v>0</v>
      </c>
      <c r="H118" s="16"/>
      <c r="I118" s="16">
        <f t="shared" si="2"/>
        <v>0</v>
      </c>
    </row>
    <row r="119" spans="1:9" ht="28.5" hidden="1" customHeight="1" x14ac:dyDescent="0.25">
      <c r="A119" s="14" t="s">
        <v>123</v>
      </c>
      <c r="B119" s="54" t="s">
        <v>407</v>
      </c>
      <c r="C119" s="15" t="s">
        <v>54</v>
      </c>
      <c r="D119" s="15" t="s">
        <v>54</v>
      </c>
      <c r="E119" s="30">
        <v>8200060990</v>
      </c>
      <c r="F119" s="15" t="s">
        <v>32</v>
      </c>
      <c r="G119" s="16">
        <v>0</v>
      </c>
      <c r="H119" s="16"/>
      <c r="I119" s="16">
        <f t="shared" si="2"/>
        <v>0</v>
      </c>
    </row>
    <row r="120" spans="1:9" ht="13.5" hidden="1" customHeight="1" x14ac:dyDescent="0.25">
      <c r="A120" s="14" t="s">
        <v>83</v>
      </c>
      <c r="B120" s="54" t="s">
        <v>407</v>
      </c>
      <c r="C120" s="15" t="s">
        <v>54</v>
      </c>
      <c r="D120" s="15" t="s">
        <v>54</v>
      </c>
      <c r="E120" s="30">
        <v>8200060990</v>
      </c>
      <c r="F120" s="15" t="s">
        <v>84</v>
      </c>
      <c r="G120" s="16"/>
      <c r="H120" s="16"/>
      <c r="I120" s="16">
        <f t="shared" si="2"/>
        <v>0</v>
      </c>
    </row>
    <row r="121" spans="1:9" ht="27.75" hidden="1" customHeight="1" x14ac:dyDescent="0.25">
      <c r="A121" s="14" t="s">
        <v>295</v>
      </c>
      <c r="B121" s="54" t="s">
        <v>407</v>
      </c>
      <c r="C121" s="15" t="s">
        <v>54</v>
      </c>
      <c r="D121" s="15" t="s">
        <v>54</v>
      </c>
      <c r="E121" s="30" t="s">
        <v>296</v>
      </c>
      <c r="F121" s="15"/>
      <c r="G121" s="16">
        <f>G122</f>
        <v>0</v>
      </c>
      <c r="H121" s="16">
        <f>H122</f>
        <v>0</v>
      </c>
      <c r="I121" s="16">
        <f t="shared" si="2"/>
        <v>0</v>
      </c>
    </row>
    <row r="122" spans="1:9" ht="13.5" hidden="1" customHeight="1" x14ac:dyDescent="0.25">
      <c r="A122" s="14" t="s">
        <v>83</v>
      </c>
      <c r="B122" s="54" t="s">
        <v>407</v>
      </c>
      <c r="C122" s="15" t="s">
        <v>54</v>
      </c>
      <c r="D122" s="15" t="s">
        <v>54</v>
      </c>
      <c r="E122" s="30" t="s">
        <v>296</v>
      </c>
      <c r="F122" s="15" t="s">
        <v>84</v>
      </c>
      <c r="G122" s="16"/>
      <c r="H122" s="16"/>
      <c r="I122" s="16">
        <f t="shared" si="2"/>
        <v>0</v>
      </c>
    </row>
    <row r="123" spans="1:9" ht="75.75" hidden="1" customHeight="1" x14ac:dyDescent="0.25">
      <c r="A123" s="14" t="s">
        <v>297</v>
      </c>
      <c r="B123" s="54" t="s">
        <v>407</v>
      </c>
      <c r="C123" s="15" t="s">
        <v>54</v>
      </c>
      <c r="D123" s="15" t="s">
        <v>54</v>
      </c>
      <c r="E123" s="30">
        <v>5850000000</v>
      </c>
      <c r="F123" s="15"/>
      <c r="G123" s="16"/>
      <c r="H123" s="16">
        <f>H124</f>
        <v>0</v>
      </c>
      <c r="I123" s="16">
        <f t="shared" si="2"/>
        <v>0</v>
      </c>
    </row>
    <row r="124" spans="1:9" ht="30" hidden="1" customHeight="1" x14ac:dyDescent="0.25">
      <c r="A124" s="14" t="s">
        <v>298</v>
      </c>
      <c r="B124" s="54" t="s">
        <v>407</v>
      </c>
      <c r="C124" s="15" t="s">
        <v>54</v>
      </c>
      <c r="D124" s="15" t="s">
        <v>54</v>
      </c>
      <c r="E124" s="30">
        <v>5850013210</v>
      </c>
      <c r="F124" s="15"/>
      <c r="G124" s="16"/>
      <c r="H124" s="16">
        <f>H125</f>
        <v>0</v>
      </c>
      <c r="I124" s="16">
        <f t="shared" si="2"/>
        <v>0</v>
      </c>
    </row>
    <row r="125" spans="1:9" ht="29.25" hidden="1" customHeight="1" x14ac:dyDescent="0.25">
      <c r="A125" s="14" t="s">
        <v>123</v>
      </c>
      <c r="B125" s="54" t="s">
        <v>407</v>
      </c>
      <c r="C125" s="15" t="s">
        <v>54</v>
      </c>
      <c r="D125" s="15" t="s">
        <v>54</v>
      </c>
      <c r="E125" s="30">
        <v>5850013210</v>
      </c>
      <c r="F125" s="15" t="s">
        <v>32</v>
      </c>
      <c r="G125" s="16"/>
      <c r="H125" s="16"/>
      <c r="I125" s="16">
        <f t="shared" si="2"/>
        <v>0</v>
      </c>
    </row>
    <row r="126" spans="1:9" ht="27" customHeight="1" x14ac:dyDescent="0.25">
      <c r="A126" s="13" t="s">
        <v>299</v>
      </c>
      <c r="B126" s="53" t="s">
        <v>407</v>
      </c>
      <c r="C126" s="10" t="s">
        <v>54</v>
      </c>
      <c r="D126" s="10" t="s">
        <v>120</v>
      </c>
      <c r="E126" s="10"/>
      <c r="F126" s="20"/>
      <c r="G126" s="11">
        <f>G127+G137+G141</f>
        <v>7377.6</v>
      </c>
      <c r="H126" s="11">
        <f>H127+H137+H141</f>
        <v>1022.4</v>
      </c>
      <c r="I126" s="11">
        <f t="shared" si="2"/>
        <v>8400</v>
      </c>
    </row>
    <row r="127" spans="1:9" ht="75" customHeight="1" x14ac:dyDescent="0.25">
      <c r="A127" s="14" t="s">
        <v>300</v>
      </c>
      <c r="B127" s="54" t="s">
        <v>407</v>
      </c>
      <c r="C127" s="15" t="s">
        <v>54</v>
      </c>
      <c r="D127" s="15" t="s">
        <v>120</v>
      </c>
      <c r="E127" s="15" t="s">
        <v>20</v>
      </c>
      <c r="F127" s="20"/>
      <c r="G127" s="16">
        <f>G128+G133</f>
        <v>6437.1</v>
      </c>
      <c r="H127" s="16">
        <f>H128+H133</f>
        <v>530</v>
      </c>
      <c r="I127" s="16">
        <f t="shared" si="2"/>
        <v>6967.1</v>
      </c>
    </row>
    <row r="128" spans="1:9" ht="44.25" customHeight="1" x14ac:dyDescent="0.25">
      <c r="A128" s="17" t="s">
        <v>21</v>
      </c>
      <c r="B128" s="54" t="s">
        <v>407</v>
      </c>
      <c r="C128" s="15" t="s">
        <v>54</v>
      </c>
      <c r="D128" s="15" t="s">
        <v>120</v>
      </c>
      <c r="E128" s="15" t="s">
        <v>22</v>
      </c>
      <c r="F128" s="15"/>
      <c r="G128" s="16">
        <f>G129</f>
        <v>6437.1</v>
      </c>
      <c r="H128" s="16"/>
      <c r="I128" s="16">
        <f t="shared" si="2"/>
        <v>6437.1</v>
      </c>
    </row>
    <row r="129" spans="1:9" ht="28.5" customHeight="1" x14ac:dyDescent="0.25">
      <c r="A129" s="17" t="s">
        <v>29</v>
      </c>
      <c r="B129" s="54" t="s">
        <v>407</v>
      </c>
      <c r="C129" s="15" t="s">
        <v>54</v>
      </c>
      <c r="D129" s="15" t="s">
        <v>120</v>
      </c>
      <c r="E129" s="15" t="s">
        <v>30</v>
      </c>
      <c r="F129" s="15"/>
      <c r="G129" s="16">
        <f>G130+G131+G132</f>
        <v>6437.1</v>
      </c>
      <c r="H129" s="16"/>
      <c r="I129" s="16">
        <f t="shared" si="2"/>
        <v>6437.1</v>
      </c>
    </row>
    <row r="130" spans="1:9" ht="88.5" customHeight="1" x14ac:dyDescent="0.25">
      <c r="A130" s="14" t="s">
        <v>419</v>
      </c>
      <c r="B130" s="54" t="s">
        <v>407</v>
      </c>
      <c r="C130" s="15" t="s">
        <v>54</v>
      </c>
      <c r="D130" s="15" t="s">
        <v>120</v>
      </c>
      <c r="E130" s="15" t="s">
        <v>30</v>
      </c>
      <c r="F130" s="15" t="s">
        <v>26</v>
      </c>
      <c r="G130" s="16">
        <v>5539.3</v>
      </c>
      <c r="H130" s="16"/>
      <c r="I130" s="16">
        <f t="shared" si="2"/>
        <v>5539.3</v>
      </c>
    </row>
    <row r="131" spans="1:9" ht="42.75" customHeight="1" x14ac:dyDescent="0.25">
      <c r="A131" s="18" t="s">
        <v>31</v>
      </c>
      <c r="B131" s="54" t="s">
        <v>407</v>
      </c>
      <c r="C131" s="15" t="s">
        <v>54</v>
      </c>
      <c r="D131" s="15" t="s">
        <v>120</v>
      </c>
      <c r="E131" s="15" t="s">
        <v>30</v>
      </c>
      <c r="F131" s="15" t="s">
        <v>32</v>
      </c>
      <c r="G131" s="16">
        <v>896.8</v>
      </c>
      <c r="H131" s="16"/>
      <c r="I131" s="16">
        <f t="shared" si="2"/>
        <v>896.8</v>
      </c>
    </row>
    <row r="132" spans="1:9" ht="27.75" customHeight="1" x14ac:dyDescent="0.25">
      <c r="A132" s="14" t="s">
        <v>35</v>
      </c>
      <c r="B132" s="54" t="s">
        <v>407</v>
      </c>
      <c r="C132" s="15" t="s">
        <v>54</v>
      </c>
      <c r="D132" s="15" t="s">
        <v>120</v>
      </c>
      <c r="E132" s="15" t="s">
        <v>30</v>
      </c>
      <c r="F132" s="15" t="s">
        <v>36</v>
      </c>
      <c r="G132" s="16">
        <v>1</v>
      </c>
      <c r="H132" s="16"/>
      <c r="I132" s="16">
        <f t="shared" si="2"/>
        <v>1</v>
      </c>
    </row>
    <row r="133" spans="1:9" ht="26.25" customHeight="1" x14ac:dyDescent="0.25">
      <c r="A133" s="17" t="s">
        <v>45</v>
      </c>
      <c r="B133" s="54" t="s">
        <v>407</v>
      </c>
      <c r="C133" s="15" t="s">
        <v>54</v>
      </c>
      <c r="D133" s="15" t="s">
        <v>120</v>
      </c>
      <c r="E133" s="15" t="s">
        <v>46</v>
      </c>
      <c r="F133" s="15"/>
      <c r="G133" s="16"/>
      <c r="H133" s="16">
        <f>H134</f>
        <v>530</v>
      </c>
      <c r="I133" s="16">
        <f t="shared" si="2"/>
        <v>530</v>
      </c>
    </row>
    <row r="134" spans="1:9" ht="57.75" customHeight="1" x14ac:dyDescent="0.25">
      <c r="A134" s="56" t="s">
        <v>301</v>
      </c>
      <c r="B134" s="54" t="s">
        <v>407</v>
      </c>
      <c r="C134" s="15" t="s">
        <v>54</v>
      </c>
      <c r="D134" s="15" t="s">
        <v>120</v>
      </c>
      <c r="E134" s="15" t="s">
        <v>302</v>
      </c>
      <c r="F134" s="19"/>
      <c r="G134" s="16"/>
      <c r="H134" s="16">
        <f>H135+H136</f>
        <v>530</v>
      </c>
      <c r="I134" s="16">
        <f t="shared" si="2"/>
        <v>530</v>
      </c>
    </row>
    <row r="135" spans="1:9" ht="89.25" customHeight="1" x14ac:dyDescent="0.25">
      <c r="A135" s="14" t="s">
        <v>419</v>
      </c>
      <c r="B135" s="54" t="s">
        <v>407</v>
      </c>
      <c r="C135" s="15" t="s">
        <v>54</v>
      </c>
      <c r="D135" s="15" t="s">
        <v>120</v>
      </c>
      <c r="E135" s="15" t="s">
        <v>302</v>
      </c>
      <c r="F135" s="19" t="s">
        <v>26</v>
      </c>
      <c r="G135" s="16"/>
      <c r="H135" s="16">
        <v>480</v>
      </c>
      <c r="I135" s="16">
        <f t="shared" si="2"/>
        <v>480</v>
      </c>
    </row>
    <row r="136" spans="1:9" ht="42.75" customHeight="1" x14ac:dyDescent="0.25">
      <c r="A136" s="18" t="s">
        <v>31</v>
      </c>
      <c r="B136" s="54" t="s">
        <v>407</v>
      </c>
      <c r="C136" s="15" t="s">
        <v>54</v>
      </c>
      <c r="D136" s="15" t="s">
        <v>120</v>
      </c>
      <c r="E136" s="15" t="s">
        <v>302</v>
      </c>
      <c r="F136" s="19" t="s">
        <v>32</v>
      </c>
      <c r="G136" s="16"/>
      <c r="H136" s="16">
        <v>50</v>
      </c>
      <c r="I136" s="16">
        <f t="shared" si="2"/>
        <v>50</v>
      </c>
    </row>
    <row r="137" spans="1:9" ht="42.75" customHeight="1" x14ac:dyDescent="0.25">
      <c r="A137" s="14" t="s">
        <v>75</v>
      </c>
      <c r="B137" s="54" t="s">
        <v>407</v>
      </c>
      <c r="C137" s="15" t="s">
        <v>54</v>
      </c>
      <c r="D137" s="15" t="s">
        <v>120</v>
      </c>
      <c r="E137" s="15" t="s">
        <v>76</v>
      </c>
      <c r="F137" s="19"/>
      <c r="G137" s="16">
        <f>G138</f>
        <v>691.5</v>
      </c>
      <c r="H137" s="16"/>
      <c r="I137" s="16">
        <f t="shared" si="2"/>
        <v>691.5</v>
      </c>
    </row>
    <row r="138" spans="1:9" ht="42.75" customHeight="1" x14ac:dyDescent="0.25">
      <c r="A138" s="17" t="s">
        <v>77</v>
      </c>
      <c r="B138" s="54" t="s">
        <v>407</v>
      </c>
      <c r="C138" s="15" t="s">
        <v>54</v>
      </c>
      <c r="D138" s="15" t="s">
        <v>120</v>
      </c>
      <c r="E138" s="15" t="s">
        <v>78</v>
      </c>
      <c r="F138" s="15"/>
      <c r="G138" s="16">
        <f>G139</f>
        <v>691.5</v>
      </c>
      <c r="H138" s="16"/>
      <c r="I138" s="16">
        <f t="shared" si="2"/>
        <v>691.5</v>
      </c>
    </row>
    <row r="139" spans="1:9" ht="91.5" customHeight="1" x14ac:dyDescent="0.25">
      <c r="A139" s="17" t="s">
        <v>420</v>
      </c>
      <c r="B139" s="54" t="s">
        <v>407</v>
      </c>
      <c r="C139" s="15" t="s">
        <v>54</v>
      </c>
      <c r="D139" s="15" t="s">
        <v>120</v>
      </c>
      <c r="E139" s="15" t="s">
        <v>80</v>
      </c>
      <c r="F139" s="15"/>
      <c r="G139" s="16">
        <f>G140</f>
        <v>691.5</v>
      </c>
      <c r="H139" s="16"/>
      <c r="I139" s="16">
        <f t="shared" si="2"/>
        <v>691.5</v>
      </c>
    </row>
    <row r="140" spans="1:9" ht="91.5" customHeight="1" x14ac:dyDescent="0.25">
      <c r="A140" s="14" t="s">
        <v>419</v>
      </c>
      <c r="B140" s="54" t="s">
        <v>407</v>
      </c>
      <c r="C140" s="15" t="s">
        <v>54</v>
      </c>
      <c r="D140" s="15" t="s">
        <v>120</v>
      </c>
      <c r="E140" s="15" t="s">
        <v>80</v>
      </c>
      <c r="F140" s="15" t="s">
        <v>26</v>
      </c>
      <c r="G140" s="16">
        <v>691.5</v>
      </c>
      <c r="H140" s="16"/>
      <c r="I140" s="16">
        <f t="shared" si="2"/>
        <v>691.5</v>
      </c>
    </row>
    <row r="141" spans="1:9" ht="42" customHeight="1" x14ac:dyDescent="0.25">
      <c r="A141" s="89" t="s">
        <v>158</v>
      </c>
      <c r="B141" s="54" t="s">
        <v>407</v>
      </c>
      <c r="C141" s="15" t="s">
        <v>54</v>
      </c>
      <c r="D141" s="15" t="s">
        <v>120</v>
      </c>
      <c r="E141" s="15" t="s">
        <v>159</v>
      </c>
      <c r="F141" s="19"/>
      <c r="G141" s="16">
        <f>G142+G145+G147</f>
        <v>249</v>
      </c>
      <c r="H141" s="16">
        <f>H142+H145+H147</f>
        <v>492.4</v>
      </c>
      <c r="I141" s="16">
        <f t="shared" si="2"/>
        <v>741.4</v>
      </c>
    </row>
    <row r="142" spans="1:9" ht="27.75" customHeight="1" x14ac:dyDescent="0.25">
      <c r="A142" s="89" t="s">
        <v>87</v>
      </c>
      <c r="B142" s="54" t="s">
        <v>407</v>
      </c>
      <c r="C142" s="15" t="s">
        <v>54</v>
      </c>
      <c r="D142" s="15" t="s">
        <v>120</v>
      </c>
      <c r="E142" s="15" t="s">
        <v>160</v>
      </c>
      <c r="F142" s="19"/>
      <c r="G142" s="16">
        <f>G143+G144</f>
        <v>224</v>
      </c>
      <c r="H142" s="16">
        <f>H143+H144</f>
        <v>0</v>
      </c>
      <c r="I142" s="16">
        <f t="shared" si="2"/>
        <v>224</v>
      </c>
    </row>
    <row r="143" spans="1:9" ht="42" customHeight="1" x14ac:dyDescent="0.25">
      <c r="A143" s="18" t="s">
        <v>31</v>
      </c>
      <c r="B143" s="54" t="s">
        <v>407</v>
      </c>
      <c r="C143" s="15" t="s">
        <v>54</v>
      </c>
      <c r="D143" s="15" t="s">
        <v>120</v>
      </c>
      <c r="E143" s="15" t="s">
        <v>160</v>
      </c>
      <c r="F143" s="19" t="s">
        <v>32</v>
      </c>
      <c r="G143" s="16">
        <v>88</v>
      </c>
      <c r="H143" s="16"/>
      <c r="I143" s="16">
        <f t="shared" si="2"/>
        <v>88</v>
      </c>
    </row>
    <row r="144" spans="1:9" ht="27" customHeight="1" x14ac:dyDescent="0.25">
      <c r="A144" s="14" t="s">
        <v>94</v>
      </c>
      <c r="B144" s="54" t="s">
        <v>407</v>
      </c>
      <c r="C144" s="15" t="s">
        <v>54</v>
      </c>
      <c r="D144" s="15" t="s">
        <v>120</v>
      </c>
      <c r="E144" s="15" t="s">
        <v>160</v>
      </c>
      <c r="F144" s="19" t="s">
        <v>95</v>
      </c>
      <c r="G144" s="16">
        <v>136</v>
      </c>
      <c r="H144" s="16"/>
      <c r="I144" s="16">
        <f t="shared" si="2"/>
        <v>136</v>
      </c>
    </row>
    <row r="145" spans="1:9" ht="43.5" customHeight="1" x14ac:dyDescent="0.25">
      <c r="A145" s="14" t="s">
        <v>421</v>
      </c>
      <c r="B145" s="54" t="s">
        <v>407</v>
      </c>
      <c r="C145" s="15" t="s">
        <v>54</v>
      </c>
      <c r="D145" s="15" t="s">
        <v>120</v>
      </c>
      <c r="E145" s="30" t="s">
        <v>304</v>
      </c>
      <c r="F145" s="15"/>
      <c r="G145" s="16">
        <f>G146</f>
        <v>25</v>
      </c>
      <c r="H145" s="16">
        <f>H146</f>
        <v>492.4</v>
      </c>
      <c r="I145" s="16">
        <f t="shared" si="2"/>
        <v>517.4</v>
      </c>
    </row>
    <row r="146" spans="1:9" ht="44.25" customHeight="1" x14ac:dyDescent="0.25">
      <c r="A146" s="18" t="s">
        <v>31</v>
      </c>
      <c r="B146" s="54" t="s">
        <v>407</v>
      </c>
      <c r="C146" s="15" t="s">
        <v>54</v>
      </c>
      <c r="D146" s="15" t="s">
        <v>120</v>
      </c>
      <c r="E146" s="30" t="s">
        <v>304</v>
      </c>
      <c r="F146" s="15" t="s">
        <v>32</v>
      </c>
      <c r="G146" s="16">
        <v>25</v>
      </c>
      <c r="H146" s="16">
        <v>492.4</v>
      </c>
      <c r="I146" s="16">
        <f t="shared" si="2"/>
        <v>517.4</v>
      </c>
    </row>
    <row r="147" spans="1:9" ht="52.5" hidden="1" customHeight="1" x14ac:dyDescent="0.25">
      <c r="A147" s="29" t="s">
        <v>413</v>
      </c>
      <c r="B147" s="54" t="s">
        <v>407</v>
      </c>
      <c r="C147" s="15" t="s">
        <v>54</v>
      </c>
      <c r="D147" s="15" t="s">
        <v>120</v>
      </c>
      <c r="E147" s="15" t="s">
        <v>275</v>
      </c>
      <c r="F147" s="15"/>
      <c r="G147" s="16">
        <f>G148</f>
        <v>0</v>
      </c>
      <c r="H147" s="16">
        <f>H148</f>
        <v>0</v>
      </c>
      <c r="I147" s="16">
        <f t="shared" si="2"/>
        <v>0</v>
      </c>
    </row>
    <row r="148" spans="1:9" ht="47.25" hidden="1" customHeight="1" x14ac:dyDescent="0.25">
      <c r="A148" s="18" t="s">
        <v>31</v>
      </c>
      <c r="B148" s="54" t="s">
        <v>407</v>
      </c>
      <c r="C148" s="15" t="s">
        <v>54</v>
      </c>
      <c r="D148" s="15" t="s">
        <v>120</v>
      </c>
      <c r="E148" s="15" t="s">
        <v>275</v>
      </c>
      <c r="F148" s="15" t="s">
        <v>32</v>
      </c>
      <c r="G148" s="16"/>
      <c r="H148" s="16"/>
      <c r="I148" s="16">
        <f t="shared" si="2"/>
        <v>0</v>
      </c>
    </row>
    <row r="149" spans="1:9" ht="13.5" customHeight="1" x14ac:dyDescent="0.25">
      <c r="A149" s="9" t="s">
        <v>326</v>
      </c>
      <c r="B149" s="53" t="s">
        <v>407</v>
      </c>
      <c r="C149" s="10" t="s">
        <v>125</v>
      </c>
      <c r="D149" s="10"/>
      <c r="E149" s="10"/>
      <c r="F149" s="20"/>
      <c r="G149" s="11">
        <f>G150</f>
        <v>0</v>
      </c>
      <c r="H149" s="11">
        <f>H150</f>
        <v>8021</v>
      </c>
      <c r="I149" s="11">
        <f t="shared" si="2"/>
        <v>8021</v>
      </c>
    </row>
    <row r="150" spans="1:9" ht="13.5" customHeight="1" x14ac:dyDescent="0.25">
      <c r="A150" s="13" t="s">
        <v>343</v>
      </c>
      <c r="B150" s="53" t="s">
        <v>407</v>
      </c>
      <c r="C150" s="10" t="s">
        <v>125</v>
      </c>
      <c r="D150" s="10" t="s">
        <v>34</v>
      </c>
      <c r="E150" s="10"/>
      <c r="F150" s="20"/>
      <c r="G150" s="11">
        <f>G151</f>
        <v>0</v>
      </c>
      <c r="H150" s="11">
        <f>H151</f>
        <v>8021</v>
      </c>
      <c r="I150" s="11">
        <f t="shared" si="2"/>
        <v>8021</v>
      </c>
    </row>
    <row r="151" spans="1:9" ht="25.5" customHeight="1" x14ac:dyDescent="0.25">
      <c r="A151" s="14" t="s">
        <v>260</v>
      </c>
      <c r="B151" s="54" t="s">
        <v>407</v>
      </c>
      <c r="C151" s="15" t="s">
        <v>125</v>
      </c>
      <c r="D151" s="15" t="s">
        <v>34</v>
      </c>
      <c r="E151" s="15" t="s">
        <v>261</v>
      </c>
      <c r="F151" s="20"/>
      <c r="G151" s="11"/>
      <c r="H151" s="16">
        <f>H152</f>
        <v>8021</v>
      </c>
      <c r="I151" s="16">
        <f t="shared" ref="I151:I223" si="3">G151+H151</f>
        <v>8021</v>
      </c>
    </row>
    <row r="152" spans="1:9" ht="26.25" customHeight="1" x14ac:dyDescent="0.25">
      <c r="A152" s="17" t="s">
        <v>339</v>
      </c>
      <c r="B152" s="54" t="s">
        <v>407</v>
      </c>
      <c r="C152" s="15" t="s">
        <v>125</v>
      </c>
      <c r="D152" s="15" t="s">
        <v>34</v>
      </c>
      <c r="E152" s="15" t="s">
        <v>340</v>
      </c>
      <c r="F152" s="19"/>
      <c r="G152" s="16"/>
      <c r="H152" s="16">
        <f>H155+H158+H153</f>
        <v>8021</v>
      </c>
      <c r="I152" s="16">
        <f t="shared" si="3"/>
        <v>8021</v>
      </c>
    </row>
    <row r="153" spans="1:9" ht="28.5" hidden="1" customHeight="1" x14ac:dyDescent="0.25">
      <c r="A153" s="17" t="s">
        <v>344</v>
      </c>
      <c r="B153" s="54" t="s">
        <v>407</v>
      </c>
      <c r="C153" s="15" t="s">
        <v>125</v>
      </c>
      <c r="D153" s="15" t="s">
        <v>34</v>
      </c>
      <c r="E153" s="15" t="s">
        <v>345</v>
      </c>
      <c r="F153" s="19"/>
      <c r="G153" s="16"/>
      <c r="H153" s="16">
        <f>H154</f>
        <v>0</v>
      </c>
      <c r="I153" s="16">
        <f t="shared" si="3"/>
        <v>0</v>
      </c>
    </row>
    <row r="154" spans="1:9" ht="30.75" hidden="1" customHeight="1" x14ac:dyDescent="0.25">
      <c r="A154" s="14" t="s">
        <v>94</v>
      </c>
      <c r="B154" s="54" t="s">
        <v>407</v>
      </c>
      <c r="C154" s="15" t="s">
        <v>125</v>
      </c>
      <c r="D154" s="15" t="s">
        <v>34</v>
      </c>
      <c r="E154" s="15" t="s">
        <v>345</v>
      </c>
      <c r="F154" s="19" t="s">
        <v>95</v>
      </c>
      <c r="G154" s="16"/>
      <c r="H154" s="16"/>
      <c r="I154" s="16">
        <f t="shared" si="3"/>
        <v>0</v>
      </c>
    </row>
    <row r="155" spans="1:9" ht="90" customHeight="1" x14ac:dyDescent="0.25">
      <c r="A155" s="17" t="s">
        <v>346</v>
      </c>
      <c r="B155" s="54" t="s">
        <v>407</v>
      </c>
      <c r="C155" s="15" t="s">
        <v>125</v>
      </c>
      <c r="D155" s="15" t="s">
        <v>34</v>
      </c>
      <c r="E155" s="15" t="s">
        <v>347</v>
      </c>
      <c r="F155" s="19"/>
      <c r="G155" s="16"/>
      <c r="H155" s="16">
        <f>H157+H156</f>
        <v>1029</v>
      </c>
      <c r="I155" s="16">
        <f t="shared" si="3"/>
        <v>1029</v>
      </c>
    </row>
    <row r="156" spans="1:9" ht="27.75" hidden="1" customHeight="1" x14ac:dyDescent="0.25">
      <c r="A156" s="14" t="s">
        <v>94</v>
      </c>
      <c r="B156" s="54" t="s">
        <v>407</v>
      </c>
      <c r="C156" s="15" t="s">
        <v>125</v>
      </c>
      <c r="D156" s="15" t="s">
        <v>34</v>
      </c>
      <c r="E156" s="15" t="s">
        <v>347</v>
      </c>
      <c r="F156" s="19" t="s">
        <v>95</v>
      </c>
      <c r="G156" s="16"/>
      <c r="H156" s="16"/>
      <c r="I156" s="16">
        <f t="shared" si="3"/>
        <v>0</v>
      </c>
    </row>
    <row r="157" spans="1:9" ht="12.75" customHeight="1" x14ac:dyDescent="0.25">
      <c r="A157" s="14" t="s">
        <v>83</v>
      </c>
      <c r="B157" s="54" t="s">
        <v>407</v>
      </c>
      <c r="C157" s="15" t="s">
        <v>125</v>
      </c>
      <c r="D157" s="15" t="s">
        <v>34</v>
      </c>
      <c r="E157" s="15" t="s">
        <v>347</v>
      </c>
      <c r="F157" s="19" t="s">
        <v>84</v>
      </c>
      <c r="G157" s="16"/>
      <c r="H157" s="16">
        <v>1029</v>
      </c>
      <c r="I157" s="16">
        <f t="shared" si="3"/>
        <v>1029</v>
      </c>
    </row>
    <row r="158" spans="1:9" ht="27" customHeight="1" x14ac:dyDescent="0.25">
      <c r="A158" s="17" t="s">
        <v>339</v>
      </c>
      <c r="B158" s="54" t="s">
        <v>407</v>
      </c>
      <c r="C158" s="15" t="s">
        <v>125</v>
      </c>
      <c r="D158" s="15" t="s">
        <v>34</v>
      </c>
      <c r="E158" s="15" t="s">
        <v>340</v>
      </c>
      <c r="F158" s="19"/>
      <c r="G158" s="16"/>
      <c r="H158" s="16">
        <f>H159+H162+H165</f>
        <v>6992</v>
      </c>
      <c r="I158" s="16">
        <f t="shared" si="3"/>
        <v>6992</v>
      </c>
    </row>
    <row r="159" spans="1:9" ht="28.5" customHeight="1" x14ac:dyDescent="0.25">
      <c r="A159" s="14" t="s">
        <v>348</v>
      </c>
      <c r="B159" s="54" t="s">
        <v>407</v>
      </c>
      <c r="C159" s="15" t="s">
        <v>125</v>
      </c>
      <c r="D159" s="15" t="s">
        <v>34</v>
      </c>
      <c r="E159" s="15" t="s">
        <v>349</v>
      </c>
      <c r="F159" s="19"/>
      <c r="G159" s="16"/>
      <c r="H159" s="16">
        <f>H161+H160</f>
        <v>2199.6</v>
      </c>
      <c r="I159" s="16">
        <f t="shared" si="3"/>
        <v>2199.6</v>
      </c>
    </row>
    <row r="160" spans="1:9" ht="43.5" hidden="1" customHeight="1" x14ac:dyDescent="0.25">
      <c r="A160" s="18" t="s">
        <v>31</v>
      </c>
      <c r="B160" s="54" t="s">
        <v>407</v>
      </c>
      <c r="C160" s="15" t="s">
        <v>125</v>
      </c>
      <c r="D160" s="15" t="s">
        <v>34</v>
      </c>
      <c r="E160" s="15" t="s">
        <v>422</v>
      </c>
      <c r="F160" s="19" t="s">
        <v>32</v>
      </c>
      <c r="G160" s="16"/>
      <c r="H160" s="16"/>
      <c r="I160" s="16">
        <f t="shared" si="3"/>
        <v>0</v>
      </c>
    </row>
    <row r="161" spans="1:9" ht="28.5" customHeight="1" x14ac:dyDescent="0.25">
      <c r="A161" s="14" t="s">
        <v>94</v>
      </c>
      <c r="B161" s="54" t="s">
        <v>407</v>
      </c>
      <c r="C161" s="15" t="s">
        <v>125</v>
      </c>
      <c r="D161" s="15" t="s">
        <v>34</v>
      </c>
      <c r="E161" s="15" t="s">
        <v>349</v>
      </c>
      <c r="F161" s="19" t="s">
        <v>95</v>
      </c>
      <c r="G161" s="16"/>
      <c r="H161" s="16">
        <v>2199.6</v>
      </c>
      <c r="I161" s="16">
        <f t="shared" si="3"/>
        <v>2199.6</v>
      </c>
    </row>
    <row r="162" spans="1:9" ht="27.75" customHeight="1" x14ac:dyDescent="0.25">
      <c r="A162" s="14" t="s">
        <v>350</v>
      </c>
      <c r="B162" s="54" t="s">
        <v>407</v>
      </c>
      <c r="C162" s="15" t="s">
        <v>125</v>
      </c>
      <c r="D162" s="15" t="s">
        <v>34</v>
      </c>
      <c r="E162" s="15" t="s">
        <v>351</v>
      </c>
      <c r="F162" s="19"/>
      <c r="G162" s="16"/>
      <c r="H162" s="16">
        <f>H164+H163</f>
        <v>733.3</v>
      </c>
      <c r="I162" s="16">
        <f t="shared" si="3"/>
        <v>733.3</v>
      </c>
    </row>
    <row r="163" spans="1:9" ht="45.75" hidden="1" customHeight="1" x14ac:dyDescent="0.25">
      <c r="A163" s="18" t="s">
        <v>31</v>
      </c>
      <c r="B163" s="54" t="s">
        <v>407</v>
      </c>
      <c r="C163" s="15" t="s">
        <v>125</v>
      </c>
      <c r="D163" s="15" t="s">
        <v>34</v>
      </c>
      <c r="E163" s="15" t="s">
        <v>423</v>
      </c>
      <c r="F163" s="19" t="s">
        <v>32</v>
      </c>
      <c r="G163" s="16"/>
      <c r="H163" s="16"/>
      <c r="I163" s="16">
        <f t="shared" si="3"/>
        <v>0</v>
      </c>
    </row>
    <row r="164" spans="1:9" ht="27" customHeight="1" x14ac:dyDescent="0.25">
      <c r="A164" s="14" t="s">
        <v>94</v>
      </c>
      <c r="B164" s="54" t="s">
        <v>407</v>
      </c>
      <c r="C164" s="15" t="s">
        <v>125</v>
      </c>
      <c r="D164" s="15" t="s">
        <v>34</v>
      </c>
      <c r="E164" s="15" t="s">
        <v>351</v>
      </c>
      <c r="F164" s="19" t="s">
        <v>95</v>
      </c>
      <c r="G164" s="16"/>
      <c r="H164" s="16">
        <v>733.3</v>
      </c>
      <c r="I164" s="16">
        <f t="shared" si="3"/>
        <v>733.3</v>
      </c>
    </row>
    <row r="165" spans="1:9" ht="27.75" customHeight="1" x14ac:dyDescent="0.25">
      <c r="A165" s="14" t="s">
        <v>352</v>
      </c>
      <c r="B165" s="54" t="s">
        <v>407</v>
      </c>
      <c r="C165" s="15" t="s">
        <v>125</v>
      </c>
      <c r="D165" s="15" t="s">
        <v>34</v>
      </c>
      <c r="E165" s="15" t="s">
        <v>353</v>
      </c>
      <c r="F165" s="19"/>
      <c r="G165" s="16"/>
      <c r="H165" s="16">
        <f>H167+H166</f>
        <v>4059.1</v>
      </c>
      <c r="I165" s="16">
        <f t="shared" si="3"/>
        <v>4059.1</v>
      </c>
    </row>
    <row r="166" spans="1:9" ht="43.5" hidden="1" customHeight="1" x14ac:dyDescent="0.25">
      <c r="A166" s="18" t="s">
        <v>31</v>
      </c>
      <c r="B166" s="54" t="s">
        <v>407</v>
      </c>
      <c r="C166" s="15" t="s">
        <v>125</v>
      </c>
      <c r="D166" s="15" t="s">
        <v>34</v>
      </c>
      <c r="E166" s="15" t="s">
        <v>424</v>
      </c>
      <c r="F166" s="19" t="s">
        <v>32</v>
      </c>
      <c r="G166" s="16"/>
      <c r="H166" s="16"/>
      <c r="I166" s="16">
        <f t="shared" si="3"/>
        <v>0</v>
      </c>
    </row>
    <row r="167" spans="1:9" ht="28.5" customHeight="1" x14ac:dyDescent="0.25">
      <c r="A167" s="14" t="s">
        <v>94</v>
      </c>
      <c r="B167" s="54" t="s">
        <v>407</v>
      </c>
      <c r="C167" s="15" t="s">
        <v>125</v>
      </c>
      <c r="D167" s="15" t="s">
        <v>34</v>
      </c>
      <c r="E167" s="15" t="s">
        <v>353</v>
      </c>
      <c r="F167" s="19" t="s">
        <v>95</v>
      </c>
      <c r="G167" s="16"/>
      <c r="H167" s="16">
        <v>4059.1</v>
      </c>
      <c r="I167" s="16">
        <f t="shared" si="3"/>
        <v>4059.1</v>
      </c>
    </row>
    <row r="168" spans="1:9" ht="14.25" customHeight="1" x14ac:dyDescent="0.25">
      <c r="A168" s="9" t="s">
        <v>358</v>
      </c>
      <c r="B168" s="53" t="s">
        <v>407</v>
      </c>
      <c r="C168" s="26" t="s">
        <v>60</v>
      </c>
      <c r="D168" s="26" t="s">
        <v>16</v>
      </c>
      <c r="E168" s="26"/>
      <c r="F168" s="26"/>
      <c r="G168" s="11">
        <f>G169</f>
        <v>995.4</v>
      </c>
      <c r="H168" s="11">
        <f>H173</f>
        <v>7193.7</v>
      </c>
      <c r="I168" s="11">
        <f t="shared" si="3"/>
        <v>8189.0999999999995</v>
      </c>
    </row>
    <row r="169" spans="1:9" ht="28.5" customHeight="1" x14ac:dyDescent="0.25">
      <c r="A169" s="14" t="s">
        <v>75</v>
      </c>
      <c r="B169" s="54" t="s">
        <v>407</v>
      </c>
      <c r="C169" s="108" t="s">
        <v>60</v>
      </c>
      <c r="D169" s="108" t="s">
        <v>16</v>
      </c>
      <c r="E169" s="108" t="s">
        <v>76</v>
      </c>
      <c r="F169" s="26"/>
      <c r="G169" s="16">
        <f>G170</f>
        <v>995.4</v>
      </c>
      <c r="H169" s="16"/>
      <c r="I169" s="16">
        <f t="shared" si="3"/>
        <v>995.4</v>
      </c>
    </row>
    <row r="170" spans="1:9" ht="41.25" customHeight="1" x14ac:dyDescent="0.25">
      <c r="A170" s="17" t="s">
        <v>418</v>
      </c>
      <c r="B170" s="54" t="s">
        <v>407</v>
      </c>
      <c r="C170" s="108" t="s">
        <v>60</v>
      </c>
      <c r="D170" s="108" t="s">
        <v>16</v>
      </c>
      <c r="E170" s="108" t="s">
        <v>252</v>
      </c>
      <c r="F170" s="108"/>
      <c r="G170" s="16">
        <f>G171</f>
        <v>995.4</v>
      </c>
      <c r="H170" s="16"/>
      <c r="I170" s="16">
        <f t="shared" si="3"/>
        <v>995.4</v>
      </c>
    </row>
    <row r="171" spans="1:9" ht="28.5" customHeight="1" x14ac:dyDescent="0.25">
      <c r="A171" s="17" t="s">
        <v>292</v>
      </c>
      <c r="B171" s="54" t="s">
        <v>407</v>
      </c>
      <c r="C171" s="108" t="s">
        <v>60</v>
      </c>
      <c r="D171" s="108" t="s">
        <v>16</v>
      </c>
      <c r="E171" s="15" t="s">
        <v>293</v>
      </c>
      <c r="F171" s="15"/>
      <c r="G171" s="16">
        <f>G172</f>
        <v>995.4</v>
      </c>
      <c r="H171" s="16"/>
      <c r="I171" s="16">
        <f t="shared" si="3"/>
        <v>995.4</v>
      </c>
    </row>
    <row r="172" spans="1:9" ht="12.75" customHeight="1" x14ac:dyDescent="0.25">
      <c r="A172" s="14" t="s">
        <v>83</v>
      </c>
      <c r="B172" s="54" t="s">
        <v>407</v>
      </c>
      <c r="C172" s="108" t="s">
        <v>60</v>
      </c>
      <c r="D172" s="108" t="s">
        <v>16</v>
      </c>
      <c r="E172" s="15" t="s">
        <v>293</v>
      </c>
      <c r="F172" s="15" t="s">
        <v>84</v>
      </c>
      <c r="G172" s="31">
        <v>995.4</v>
      </c>
      <c r="H172" s="16"/>
      <c r="I172" s="16">
        <f t="shared" si="3"/>
        <v>995.4</v>
      </c>
    </row>
    <row r="173" spans="1:9" ht="28.5" customHeight="1" x14ac:dyDescent="0.25">
      <c r="A173" s="14" t="s">
        <v>260</v>
      </c>
      <c r="B173" s="54" t="s">
        <v>407</v>
      </c>
      <c r="C173" s="108" t="s">
        <v>60</v>
      </c>
      <c r="D173" s="108" t="s">
        <v>16</v>
      </c>
      <c r="E173" s="30">
        <v>9000000000</v>
      </c>
      <c r="F173" s="15"/>
      <c r="G173" s="16"/>
      <c r="H173" s="16">
        <f>H174</f>
        <v>7193.7</v>
      </c>
      <c r="I173" s="16">
        <f t="shared" si="3"/>
        <v>7193.7</v>
      </c>
    </row>
    <row r="174" spans="1:9" ht="13.5" customHeight="1" x14ac:dyDescent="0.25">
      <c r="A174" s="109" t="s">
        <v>262</v>
      </c>
      <c r="B174" s="54" t="s">
        <v>407</v>
      </c>
      <c r="C174" s="108" t="s">
        <v>60</v>
      </c>
      <c r="D174" s="108" t="s">
        <v>16</v>
      </c>
      <c r="E174" s="30">
        <v>9010000000</v>
      </c>
      <c r="F174" s="15"/>
      <c r="G174" s="16"/>
      <c r="H174" s="16">
        <f>H175</f>
        <v>7193.7</v>
      </c>
      <c r="I174" s="16">
        <f t="shared" si="3"/>
        <v>7193.7</v>
      </c>
    </row>
    <row r="175" spans="1:9" ht="58.5" customHeight="1" x14ac:dyDescent="0.25">
      <c r="A175" s="14" t="s">
        <v>266</v>
      </c>
      <c r="B175" s="54" t="s">
        <v>407</v>
      </c>
      <c r="C175" s="108" t="s">
        <v>60</v>
      </c>
      <c r="D175" s="108" t="s">
        <v>16</v>
      </c>
      <c r="E175" s="15" t="s">
        <v>267</v>
      </c>
      <c r="F175" s="15"/>
      <c r="G175" s="16"/>
      <c r="H175" s="16">
        <f>H176</f>
        <v>7193.7</v>
      </c>
      <c r="I175" s="16">
        <f t="shared" si="3"/>
        <v>7193.7</v>
      </c>
    </row>
    <row r="176" spans="1:9" ht="12" customHeight="1" x14ac:dyDescent="0.25">
      <c r="A176" s="14" t="s">
        <v>83</v>
      </c>
      <c r="B176" s="54" t="s">
        <v>407</v>
      </c>
      <c r="C176" s="108" t="s">
        <v>60</v>
      </c>
      <c r="D176" s="108" t="s">
        <v>16</v>
      </c>
      <c r="E176" s="15" t="s">
        <v>267</v>
      </c>
      <c r="F176" s="15" t="s">
        <v>84</v>
      </c>
      <c r="G176" s="16"/>
      <c r="H176" s="16">
        <v>7193.7</v>
      </c>
      <c r="I176" s="16">
        <f t="shared" si="3"/>
        <v>7193.7</v>
      </c>
    </row>
    <row r="177" spans="1:9" ht="64.5" customHeight="1" x14ac:dyDescent="0.3">
      <c r="A177" s="57" t="s">
        <v>425</v>
      </c>
      <c r="B177" s="50" t="s">
        <v>426</v>
      </c>
      <c r="C177" s="58"/>
      <c r="D177" s="58"/>
      <c r="E177" s="58"/>
      <c r="F177" s="58"/>
      <c r="G177" s="52">
        <f>G178+G211+G235+G297+G306+G312+G265+G217</f>
        <v>52332.2</v>
      </c>
      <c r="H177" s="52">
        <f>H178+H211+H235+H297+H306+H312+H265+H217</f>
        <v>26000.699999999997</v>
      </c>
      <c r="I177" s="52">
        <f t="shared" si="3"/>
        <v>78332.899999999994</v>
      </c>
    </row>
    <row r="178" spans="1:9" ht="28.5" customHeight="1" x14ac:dyDescent="0.25">
      <c r="A178" s="21" t="s">
        <v>427</v>
      </c>
      <c r="B178" s="53" t="s">
        <v>426</v>
      </c>
      <c r="C178" s="26" t="s">
        <v>16</v>
      </c>
      <c r="D178" s="26"/>
      <c r="E178" s="26"/>
      <c r="F178" s="26"/>
      <c r="G178" s="11">
        <f>G179+G189+G193</f>
        <v>11877.4</v>
      </c>
      <c r="H178" s="11">
        <f>H179+H189+H193</f>
        <v>0</v>
      </c>
      <c r="I178" s="11">
        <f t="shared" si="3"/>
        <v>11877.4</v>
      </c>
    </row>
    <row r="179" spans="1:9" ht="60" customHeight="1" x14ac:dyDescent="0.25">
      <c r="A179" s="13" t="s">
        <v>428</v>
      </c>
      <c r="B179" s="53" t="s">
        <v>426</v>
      </c>
      <c r="C179" s="10" t="s">
        <v>16</v>
      </c>
      <c r="D179" s="10" t="s">
        <v>50</v>
      </c>
      <c r="E179" s="10"/>
      <c r="F179" s="10"/>
      <c r="G179" s="11">
        <f>G180</f>
        <v>7298.4</v>
      </c>
      <c r="H179" s="11">
        <f>H186</f>
        <v>0</v>
      </c>
      <c r="I179" s="11">
        <f t="shared" si="3"/>
        <v>7298.4</v>
      </c>
    </row>
    <row r="180" spans="1:9" ht="75.75" customHeight="1" x14ac:dyDescent="0.25">
      <c r="A180" s="14" t="s">
        <v>300</v>
      </c>
      <c r="B180" s="54" t="s">
        <v>426</v>
      </c>
      <c r="C180" s="15" t="s">
        <v>16</v>
      </c>
      <c r="D180" s="15" t="s">
        <v>50</v>
      </c>
      <c r="E180" s="15" t="s">
        <v>20</v>
      </c>
      <c r="F180" s="10"/>
      <c r="G180" s="16">
        <f>G181</f>
        <v>7298.4</v>
      </c>
      <c r="H180" s="16"/>
      <c r="I180" s="16">
        <f t="shared" si="3"/>
        <v>7298.4</v>
      </c>
    </row>
    <row r="181" spans="1:9" ht="27.75" customHeight="1" x14ac:dyDescent="0.25">
      <c r="A181" s="17" t="s">
        <v>21</v>
      </c>
      <c r="B181" s="54" t="s">
        <v>426</v>
      </c>
      <c r="C181" s="15" t="s">
        <v>16</v>
      </c>
      <c r="D181" s="15" t="s">
        <v>50</v>
      </c>
      <c r="E181" s="15" t="s">
        <v>22</v>
      </c>
      <c r="F181" s="15"/>
      <c r="G181" s="16">
        <f>G182</f>
        <v>7298.4</v>
      </c>
      <c r="H181" s="16"/>
      <c r="I181" s="16">
        <f t="shared" si="3"/>
        <v>7298.4</v>
      </c>
    </row>
    <row r="182" spans="1:9" ht="28.5" customHeight="1" x14ac:dyDescent="0.25">
      <c r="A182" s="17" t="s">
        <v>29</v>
      </c>
      <c r="B182" s="54" t="s">
        <v>426</v>
      </c>
      <c r="C182" s="15" t="s">
        <v>16</v>
      </c>
      <c r="D182" s="15" t="s">
        <v>50</v>
      </c>
      <c r="E182" s="15" t="s">
        <v>30</v>
      </c>
      <c r="F182" s="15"/>
      <c r="G182" s="16">
        <f>G184+G183+G185</f>
        <v>7298.4</v>
      </c>
      <c r="H182" s="16"/>
      <c r="I182" s="16">
        <f t="shared" si="3"/>
        <v>7298.4</v>
      </c>
    </row>
    <row r="183" spans="1:9" ht="92.25" customHeight="1" x14ac:dyDescent="0.25">
      <c r="A183" s="14" t="s">
        <v>419</v>
      </c>
      <c r="B183" s="54" t="s">
        <v>426</v>
      </c>
      <c r="C183" s="15" t="s">
        <v>16</v>
      </c>
      <c r="D183" s="15" t="s">
        <v>50</v>
      </c>
      <c r="E183" s="15" t="s">
        <v>30</v>
      </c>
      <c r="F183" s="15" t="s">
        <v>26</v>
      </c>
      <c r="G183" s="16">
        <v>7131.4</v>
      </c>
      <c r="H183" s="16"/>
      <c r="I183" s="16">
        <f t="shared" si="3"/>
        <v>7131.4</v>
      </c>
    </row>
    <row r="184" spans="1:9" ht="44.25" customHeight="1" x14ac:dyDescent="0.25">
      <c r="A184" s="18" t="s">
        <v>31</v>
      </c>
      <c r="B184" s="54" t="s">
        <v>426</v>
      </c>
      <c r="C184" s="15" t="s">
        <v>16</v>
      </c>
      <c r="D184" s="15" t="s">
        <v>50</v>
      </c>
      <c r="E184" s="15" t="s">
        <v>30</v>
      </c>
      <c r="F184" s="15" t="s">
        <v>32</v>
      </c>
      <c r="G184" s="16">
        <v>167</v>
      </c>
      <c r="H184" s="16"/>
      <c r="I184" s="16">
        <f t="shared" si="3"/>
        <v>167</v>
      </c>
    </row>
    <row r="185" spans="1:9" ht="28.5" hidden="1" customHeight="1" x14ac:dyDescent="0.25">
      <c r="A185" s="14" t="s">
        <v>35</v>
      </c>
      <c r="B185" s="54" t="s">
        <v>426</v>
      </c>
      <c r="C185" s="15" t="s">
        <v>16</v>
      </c>
      <c r="D185" s="15" t="s">
        <v>50</v>
      </c>
      <c r="E185" s="15" t="s">
        <v>30</v>
      </c>
      <c r="F185" s="15" t="s">
        <v>36</v>
      </c>
      <c r="G185" s="16"/>
      <c r="H185" s="16"/>
      <c r="I185" s="16">
        <f t="shared" si="3"/>
        <v>0</v>
      </c>
    </row>
    <row r="186" spans="1:9" ht="31.5" hidden="1" x14ac:dyDescent="0.25">
      <c r="A186" s="14" t="s">
        <v>228</v>
      </c>
      <c r="B186" s="54" t="s">
        <v>426</v>
      </c>
      <c r="C186" s="15" t="s">
        <v>16</v>
      </c>
      <c r="D186" s="15" t="s">
        <v>50</v>
      </c>
      <c r="E186" s="15" t="s">
        <v>429</v>
      </c>
      <c r="F186" s="19"/>
      <c r="G186" s="16"/>
      <c r="H186" s="16">
        <f>H187</f>
        <v>0</v>
      </c>
      <c r="I186" s="16">
        <f t="shared" si="3"/>
        <v>0</v>
      </c>
    </row>
    <row r="187" spans="1:9" ht="47.25" hidden="1" x14ac:dyDescent="0.25">
      <c r="A187" s="14" t="s">
        <v>430</v>
      </c>
      <c r="B187" s="54" t="s">
        <v>426</v>
      </c>
      <c r="C187" s="15" t="s">
        <v>16</v>
      </c>
      <c r="D187" s="15" t="s">
        <v>50</v>
      </c>
      <c r="E187" s="15" t="s">
        <v>431</v>
      </c>
      <c r="F187" s="19"/>
      <c r="G187" s="16"/>
      <c r="H187" s="16">
        <f>H188</f>
        <v>0</v>
      </c>
      <c r="I187" s="16">
        <f t="shared" si="3"/>
        <v>0</v>
      </c>
    </row>
    <row r="188" spans="1:9" ht="31.5" hidden="1" x14ac:dyDescent="0.25">
      <c r="A188" s="14" t="s">
        <v>123</v>
      </c>
      <c r="B188" s="54" t="s">
        <v>426</v>
      </c>
      <c r="C188" s="15" t="s">
        <v>16</v>
      </c>
      <c r="D188" s="15" t="s">
        <v>50</v>
      </c>
      <c r="E188" s="15" t="s">
        <v>431</v>
      </c>
      <c r="F188" s="19" t="s">
        <v>32</v>
      </c>
      <c r="G188" s="16"/>
      <c r="H188" s="16"/>
      <c r="I188" s="16">
        <f t="shared" si="3"/>
        <v>0</v>
      </c>
    </row>
    <row r="189" spans="1:9" ht="14.25" customHeight="1" x14ac:dyDescent="0.25">
      <c r="A189" s="13" t="s">
        <v>59</v>
      </c>
      <c r="B189" s="53" t="s">
        <v>426</v>
      </c>
      <c r="C189" s="10" t="s">
        <v>16</v>
      </c>
      <c r="D189" s="10" t="s">
        <v>60</v>
      </c>
      <c r="E189" s="10"/>
      <c r="F189" s="10"/>
      <c r="G189" s="11">
        <f>G190</f>
        <v>739.8</v>
      </c>
      <c r="H189" s="11"/>
      <c r="I189" s="11">
        <f t="shared" si="3"/>
        <v>739.8</v>
      </c>
    </row>
    <row r="190" spans="1:9" ht="13.5" customHeight="1" x14ac:dyDescent="0.25">
      <c r="A190" s="14" t="s">
        <v>59</v>
      </c>
      <c r="B190" s="54" t="s">
        <v>426</v>
      </c>
      <c r="C190" s="15" t="s">
        <v>16</v>
      </c>
      <c r="D190" s="15" t="s">
        <v>60</v>
      </c>
      <c r="E190" s="15" t="s">
        <v>63</v>
      </c>
      <c r="F190" s="15"/>
      <c r="G190" s="16">
        <f>G191</f>
        <v>739.8</v>
      </c>
      <c r="H190" s="16"/>
      <c r="I190" s="16">
        <f t="shared" si="3"/>
        <v>739.8</v>
      </c>
    </row>
    <row r="191" spans="1:9" ht="27.75" customHeight="1" x14ac:dyDescent="0.25">
      <c r="A191" s="14" t="s">
        <v>389</v>
      </c>
      <c r="B191" s="54" t="s">
        <v>426</v>
      </c>
      <c r="C191" s="15" t="s">
        <v>16</v>
      </c>
      <c r="D191" s="15" t="s">
        <v>60</v>
      </c>
      <c r="E191" s="15" t="s">
        <v>65</v>
      </c>
      <c r="F191" s="15"/>
      <c r="G191" s="16">
        <f>G192</f>
        <v>739.8</v>
      </c>
      <c r="H191" s="16"/>
      <c r="I191" s="16">
        <f t="shared" si="3"/>
        <v>739.8</v>
      </c>
    </row>
    <row r="192" spans="1:9" ht="14.25" customHeight="1" x14ac:dyDescent="0.25">
      <c r="A192" s="14" t="s">
        <v>66</v>
      </c>
      <c r="B192" s="54" t="s">
        <v>426</v>
      </c>
      <c r="C192" s="15" t="s">
        <v>16</v>
      </c>
      <c r="D192" s="15" t="s">
        <v>60</v>
      </c>
      <c r="E192" s="15" t="s">
        <v>65</v>
      </c>
      <c r="F192" s="15" t="s">
        <v>67</v>
      </c>
      <c r="G192" s="16">
        <v>739.8</v>
      </c>
      <c r="H192" s="16"/>
      <c r="I192" s="16">
        <f t="shared" si="3"/>
        <v>739.8</v>
      </c>
    </row>
    <row r="193" spans="1:9" ht="27" customHeight="1" x14ac:dyDescent="0.25">
      <c r="A193" s="13" t="s">
        <v>68</v>
      </c>
      <c r="B193" s="53" t="s">
        <v>426</v>
      </c>
      <c r="C193" s="10" t="s">
        <v>16</v>
      </c>
      <c r="D193" s="10" t="s">
        <v>69</v>
      </c>
      <c r="E193" s="10"/>
      <c r="F193" s="10"/>
      <c r="G193" s="11">
        <f>G198+G206+G203</f>
        <v>3839.2000000000003</v>
      </c>
      <c r="H193" s="11">
        <f>H198+H206+H203</f>
        <v>0</v>
      </c>
      <c r="I193" s="11">
        <f t="shared" si="3"/>
        <v>3839.2000000000003</v>
      </c>
    </row>
    <row r="194" spans="1:9" ht="74.25" hidden="1" customHeight="1" x14ac:dyDescent="0.25">
      <c r="A194" s="14" t="s">
        <v>300</v>
      </c>
      <c r="B194" s="54" t="s">
        <v>426</v>
      </c>
      <c r="C194" s="15" t="s">
        <v>16</v>
      </c>
      <c r="D194" s="15" t="s">
        <v>69</v>
      </c>
      <c r="E194" s="15" t="s">
        <v>20</v>
      </c>
      <c r="F194" s="10"/>
      <c r="G194" s="11"/>
      <c r="H194" s="16">
        <f>H195</f>
        <v>0</v>
      </c>
      <c r="I194" s="16">
        <f t="shared" si="3"/>
        <v>0</v>
      </c>
    </row>
    <row r="195" spans="1:9" ht="28.5" hidden="1" customHeight="1" x14ac:dyDescent="0.25">
      <c r="A195" s="17" t="s">
        <v>45</v>
      </c>
      <c r="B195" s="54" t="s">
        <v>426</v>
      </c>
      <c r="C195" s="15" t="s">
        <v>16</v>
      </c>
      <c r="D195" s="15" t="s">
        <v>69</v>
      </c>
      <c r="E195" s="15" t="s">
        <v>46</v>
      </c>
      <c r="F195" s="15"/>
      <c r="G195" s="16"/>
      <c r="H195" s="16">
        <f>H196</f>
        <v>0</v>
      </c>
      <c r="I195" s="16">
        <f t="shared" si="3"/>
        <v>0</v>
      </c>
    </row>
    <row r="196" spans="1:9" ht="27.75" hidden="1" customHeight="1" x14ac:dyDescent="0.25">
      <c r="A196" s="59" t="s">
        <v>70</v>
      </c>
      <c r="B196" s="54" t="s">
        <v>426</v>
      </c>
      <c r="C196" s="15" t="s">
        <v>16</v>
      </c>
      <c r="D196" s="15" t="s">
        <v>69</v>
      </c>
      <c r="E196" s="15" t="s">
        <v>71</v>
      </c>
      <c r="F196" s="15"/>
      <c r="G196" s="16"/>
      <c r="H196" s="16">
        <f>H197</f>
        <v>0</v>
      </c>
      <c r="I196" s="16">
        <f t="shared" si="3"/>
        <v>0</v>
      </c>
    </row>
    <row r="197" spans="1:9" ht="15" hidden="1" customHeight="1" x14ac:dyDescent="0.25">
      <c r="A197" s="14" t="s">
        <v>72</v>
      </c>
      <c r="B197" s="54" t="s">
        <v>426</v>
      </c>
      <c r="C197" s="15" t="s">
        <v>16</v>
      </c>
      <c r="D197" s="15" t="s">
        <v>69</v>
      </c>
      <c r="E197" s="15" t="s">
        <v>71</v>
      </c>
      <c r="F197" s="15" t="s">
        <v>73</v>
      </c>
      <c r="G197" s="16"/>
      <c r="H197" s="16"/>
      <c r="I197" s="16">
        <f t="shared" si="3"/>
        <v>0</v>
      </c>
    </row>
    <row r="198" spans="1:9" ht="43.5" customHeight="1" x14ac:dyDescent="0.25">
      <c r="A198" s="14" t="s">
        <v>75</v>
      </c>
      <c r="B198" s="54" t="s">
        <v>426</v>
      </c>
      <c r="C198" s="91" t="s">
        <v>16</v>
      </c>
      <c r="D198" s="91" t="s">
        <v>69</v>
      </c>
      <c r="E198" s="91" t="s">
        <v>76</v>
      </c>
      <c r="F198" s="15"/>
      <c r="G198" s="16">
        <f>G199</f>
        <v>2404.8000000000002</v>
      </c>
      <c r="H198" s="16"/>
      <c r="I198" s="16">
        <f t="shared" si="3"/>
        <v>2404.8000000000002</v>
      </c>
    </row>
    <row r="199" spans="1:9" ht="43.5" customHeight="1" x14ac:dyDescent="0.25">
      <c r="A199" s="17" t="s">
        <v>77</v>
      </c>
      <c r="B199" s="54" t="s">
        <v>426</v>
      </c>
      <c r="C199" s="91" t="s">
        <v>16</v>
      </c>
      <c r="D199" s="91" t="s">
        <v>69</v>
      </c>
      <c r="E199" s="91" t="s">
        <v>78</v>
      </c>
      <c r="F199" s="91"/>
      <c r="G199" s="16">
        <f>G200</f>
        <v>2404.8000000000002</v>
      </c>
      <c r="H199" s="16"/>
      <c r="I199" s="16">
        <f t="shared" si="3"/>
        <v>2404.8000000000002</v>
      </c>
    </row>
    <row r="200" spans="1:9" ht="91.5" customHeight="1" x14ac:dyDescent="0.25">
      <c r="A200" s="17" t="s">
        <v>432</v>
      </c>
      <c r="B200" s="54" t="s">
        <v>426</v>
      </c>
      <c r="C200" s="91" t="s">
        <v>16</v>
      </c>
      <c r="D200" s="91" t="s">
        <v>69</v>
      </c>
      <c r="E200" s="91" t="s">
        <v>80</v>
      </c>
      <c r="F200" s="91"/>
      <c r="G200" s="16">
        <f>G201+G202</f>
        <v>2404.8000000000002</v>
      </c>
      <c r="H200" s="16"/>
      <c r="I200" s="16">
        <f t="shared" si="3"/>
        <v>2404.8000000000002</v>
      </c>
    </row>
    <row r="201" spans="1:9" ht="88.5" customHeight="1" x14ac:dyDescent="0.25">
      <c r="A201" s="14" t="s">
        <v>419</v>
      </c>
      <c r="B201" s="54" t="s">
        <v>426</v>
      </c>
      <c r="C201" s="91" t="s">
        <v>16</v>
      </c>
      <c r="D201" s="91" t="s">
        <v>69</v>
      </c>
      <c r="E201" s="91" t="s">
        <v>80</v>
      </c>
      <c r="F201" s="91" t="s">
        <v>26</v>
      </c>
      <c r="G201" s="16">
        <v>2331.9</v>
      </c>
      <c r="H201" s="16"/>
      <c r="I201" s="16">
        <f t="shared" si="3"/>
        <v>2331.9</v>
      </c>
    </row>
    <row r="202" spans="1:9" ht="41.25" customHeight="1" x14ac:dyDescent="0.25">
      <c r="A202" s="18" t="s">
        <v>31</v>
      </c>
      <c r="B202" s="54" t="s">
        <v>426</v>
      </c>
      <c r="C202" s="91" t="s">
        <v>16</v>
      </c>
      <c r="D202" s="91" t="s">
        <v>69</v>
      </c>
      <c r="E202" s="91" t="s">
        <v>80</v>
      </c>
      <c r="F202" s="91" t="s">
        <v>32</v>
      </c>
      <c r="G202" s="16">
        <v>72.900000000000006</v>
      </c>
      <c r="H202" s="16"/>
      <c r="I202" s="16">
        <f t="shared" si="3"/>
        <v>72.900000000000006</v>
      </c>
    </row>
    <row r="203" spans="1:9" ht="91.5" customHeight="1" x14ac:dyDescent="0.25">
      <c r="A203" s="18" t="s">
        <v>85</v>
      </c>
      <c r="B203" s="54" t="s">
        <v>426</v>
      </c>
      <c r="C203" s="91" t="s">
        <v>16</v>
      </c>
      <c r="D203" s="91" t="s">
        <v>69</v>
      </c>
      <c r="E203" s="15" t="s">
        <v>86</v>
      </c>
      <c r="F203" s="15"/>
      <c r="G203" s="16">
        <f>G204</f>
        <v>1314.4</v>
      </c>
      <c r="H203" s="16"/>
      <c r="I203" s="16">
        <f t="shared" si="3"/>
        <v>1314.4</v>
      </c>
    </row>
    <row r="204" spans="1:9" ht="26.25" customHeight="1" x14ac:dyDescent="0.25">
      <c r="A204" s="89" t="s">
        <v>87</v>
      </c>
      <c r="B204" s="54" t="s">
        <v>426</v>
      </c>
      <c r="C204" s="91" t="s">
        <v>16</v>
      </c>
      <c r="D204" s="91" t="s">
        <v>69</v>
      </c>
      <c r="E204" s="15" t="s">
        <v>88</v>
      </c>
      <c r="F204" s="15"/>
      <c r="G204" s="16">
        <f>G205</f>
        <v>1314.4</v>
      </c>
      <c r="H204" s="16"/>
      <c r="I204" s="16">
        <f t="shared" si="3"/>
        <v>1314.4</v>
      </c>
    </row>
    <row r="205" spans="1:9" ht="42" customHeight="1" x14ac:dyDescent="0.25">
      <c r="A205" s="18" t="s">
        <v>31</v>
      </c>
      <c r="B205" s="54" t="s">
        <v>426</v>
      </c>
      <c r="C205" s="91" t="s">
        <v>16</v>
      </c>
      <c r="D205" s="91" t="s">
        <v>69</v>
      </c>
      <c r="E205" s="15" t="s">
        <v>88</v>
      </c>
      <c r="F205" s="15" t="s">
        <v>32</v>
      </c>
      <c r="G205" s="16">
        <v>1314.4</v>
      </c>
      <c r="H205" s="16"/>
      <c r="I205" s="16">
        <f t="shared" si="3"/>
        <v>1314.4</v>
      </c>
    </row>
    <row r="206" spans="1:9" ht="57" customHeight="1" x14ac:dyDescent="0.25">
      <c r="A206" s="18" t="s">
        <v>61</v>
      </c>
      <c r="B206" s="54" t="s">
        <v>426</v>
      </c>
      <c r="C206" s="91" t="s">
        <v>16</v>
      </c>
      <c r="D206" s="91" t="s">
        <v>69</v>
      </c>
      <c r="E206" s="91" t="s">
        <v>62</v>
      </c>
      <c r="F206" s="91"/>
      <c r="G206" s="16">
        <f>G207</f>
        <v>120</v>
      </c>
      <c r="H206" s="16"/>
      <c r="I206" s="16">
        <f t="shared" si="3"/>
        <v>120</v>
      </c>
    </row>
    <row r="207" spans="1:9" ht="27.75" customHeight="1" x14ac:dyDescent="0.25">
      <c r="A207" s="14" t="s">
        <v>106</v>
      </c>
      <c r="B207" s="54" t="s">
        <v>426</v>
      </c>
      <c r="C207" s="91" t="s">
        <v>16</v>
      </c>
      <c r="D207" s="91" t="s">
        <v>69</v>
      </c>
      <c r="E207" s="91" t="s">
        <v>107</v>
      </c>
      <c r="F207" s="91"/>
      <c r="G207" s="16">
        <f>G208</f>
        <v>120</v>
      </c>
      <c r="H207" s="16"/>
      <c r="I207" s="16">
        <f t="shared" si="3"/>
        <v>120</v>
      </c>
    </row>
    <row r="208" spans="1:9" ht="27.75" customHeight="1" x14ac:dyDescent="0.25">
      <c r="A208" s="14" t="s">
        <v>108</v>
      </c>
      <c r="B208" s="54" t="s">
        <v>426</v>
      </c>
      <c r="C208" s="91" t="s">
        <v>16</v>
      </c>
      <c r="D208" s="91" t="s">
        <v>69</v>
      </c>
      <c r="E208" s="91" t="s">
        <v>109</v>
      </c>
      <c r="F208" s="91"/>
      <c r="G208" s="16">
        <f>G209+G210</f>
        <v>120</v>
      </c>
      <c r="H208" s="16"/>
      <c r="I208" s="16">
        <f t="shared" si="3"/>
        <v>120</v>
      </c>
    </row>
    <row r="209" spans="1:9" ht="42" customHeight="1" x14ac:dyDescent="0.25">
      <c r="A209" s="18" t="s">
        <v>31</v>
      </c>
      <c r="B209" s="54" t="s">
        <v>426</v>
      </c>
      <c r="C209" s="91" t="s">
        <v>16</v>
      </c>
      <c r="D209" s="91" t="s">
        <v>69</v>
      </c>
      <c r="E209" s="91" t="s">
        <v>109</v>
      </c>
      <c r="F209" s="91" t="s">
        <v>32</v>
      </c>
      <c r="G209" s="16">
        <v>120</v>
      </c>
      <c r="H209" s="16"/>
      <c r="I209" s="16">
        <f t="shared" si="3"/>
        <v>120</v>
      </c>
    </row>
    <row r="210" spans="1:9" ht="17.25" hidden="1" customHeight="1" x14ac:dyDescent="0.25">
      <c r="A210" s="14" t="s">
        <v>110</v>
      </c>
      <c r="B210" s="54" t="s">
        <v>426</v>
      </c>
      <c r="C210" s="91" t="s">
        <v>16</v>
      </c>
      <c r="D210" s="91" t="s">
        <v>69</v>
      </c>
      <c r="E210" s="91" t="s">
        <v>109</v>
      </c>
      <c r="F210" s="91" t="s">
        <v>111</v>
      </c>
      <c r="G210" s="16"/>
      <c r="H210" s="16"/>
      <c r="I210" s="16">
        <f t="shared" si="3"/>
        <v>0</v>
      </c>
    </row>
    <row r="211" spans="1:9" ht="12.75" customHeight="1" x14ac:dyDescent="0.25">
      <c r="A211" s="9" t="s">
        <v>114</v>
      </c>
      <c r="B211" s="53" t="s">
        <v>426</v>
      </c>
      <c r="C211" s="26" t="s">
        <v>18</v>
      </c>
      <c r="D211" s="26"/>
      <c r="E211" s="26"/>
      <c r="F211" s="26"/>
      <c r="G211" s="11"/>
      <c r="H211" s="11">
        <f>H212</f>
        <v>2066</v>
      </c>
      <c r="I211" s="11">
        <f t="shared" si="3"/>
        <v>2066</v>
      </c>
    </row>
    <row r="212" spans="1:9" ht="28.5" customHeight="1" x14ac:dyDescent="0.25">
      <c r="A212" s="9" t="s">
        <v>115</v>
      </c>
      <c r="B212" s="53" t="s">
        <v>426</v>
      </c>
      <c r="C212" s="26" t="s">
        <v>18</v>
      </c>
      <c r="D212" s="26" t="s">
        <v>28</v>
      </c>
      <c r="E212" s="26"/>
      <c r="F212" s="26"/>
      <c r="G212" s="11"/>
      <c r="H212" s="11">
        <f>H213</f>
        <v>2066</v>
      </c>
      <c r="I212" s="11">
        <f t="shared" si="3"/>
        <v>2066</v>
      </c>
    </row>
    <row r="213" spans="1:9" ht="75" customHeight="1" x14ac:dyDescent="0.25">
      <c r="A213" s="14" t="s">
        <v>19</v>
      </c>
      <c r="B213" s="54" t="s">
        <v>426</v>
      </c>
      <c r="C213" s="91" t="s">
        <v>18</v>
      </c>
      <c r="D213" s="91" t="s">
        <v>28</v>
      </c>
      <c r="E213" s="91" t="s">
        <v>20</v>
      </c>
      <c r="F213" s="26"/>
      <c r="G213" s="11"/>
      <c r="H213" s="16">
        <f>H214</f>
        <v>2066</v>
      </c>
      <c r="I213" s="16">
        <f t="shared" si="3"/>
        <v>2066</v>
      </c>
    </row>
    <row r="214" spans="1:9" ht="28.5" customHeight="1" x14ac:dyDescent="0.25">
      <c r="A214" s="17" t="s">
        <v>45</v>
      </c>
      <c r="B214" s="54" t="s">
        <v>426</v>
      </c>
      <c r="C214" s="91" t="s">
        <v>18</v>
      </c>
      <c r="D214" s="91" t="s">
        <v>28</v>
      </c>
      <c r="E214" s="91" t="s">
        <v>46</v>
      </c>
      <c r="F214" s="91"/>
      <c r="G214" s="16"/>
      <c r="H214" s="16">
        <f>H215</f>
        <v>2066</v>
      </c>
      <c r="I214" s="16">
        <f t="shared" si="3"/>
        <v>2066</v>
      </c>
    </row>
    <row r="215" spans="1:9" ht="59.25" customHeight="1" x14ac:dyDescent="0.25">
      <c r="A215" s="17" t="s">
        <v>116</v>
      </c>
      <c r="B215" s="54" t="s">
        <v>426</v>
      </c>
      <c r="C215" s="15" t="s">
        <v>18</v>
      </c>
      <c r="D215" s="15" t="s">
        <v>28</v>
      </c>
      <c r="E215" s="15" t="s">
        <v>117</v>
      </c>
      <c r="F215" s="91"/>
      <c r="G215" s="16"/>
      <c r="H215" s="16">
        <f>H216</f>
        <v>2066</v>
      </c>
      <c r="I215" s="16">
        <f t="shared" si="3"/>
        <v>2066</v>
      </c>
    </row>
    <row r="216" spans="1:9" ht="12.75" customHeight="1" x14ac:dyDescent="0.25">
      <c r="A216" s="14" t="s">
        <v>72</v>
      </c>
      <c r="B216" s="54" t="s">
        <v>426</v>
      </c>
      <c r="C216" s="15" t="s">
        <v>18</v>
      </c>
      <c r="D216" s="15" t="s">
        <v>28</v>
      </c>
      <c r="E216" s="15" t="s">
        <v>117</v>
      </c>
      <c r="F216" s="91" t="s">
        <v>73</v>
      </c>
      <c r="G216" s="16"/>
      <c r="H216" s="16">
        <v>2066</v>
      </c>
      <c r="I216" s="16">
        <f t="shared" si="3"/>
        <v>2066</v>
      </c>
    </row>
    <row r="217" spans="1:9" ht="59.25" customHeight="1" x14ac:dyDescent="0.25">
      <c r="A217" s="9" t="s">
        <v>118</v>
      </c>
      <c r="B217" s="53" t="s">
        <v>426</v>
      </c>
      <c r="C217" s="26" t="s">
        <v>28</v>
      </c>
      <c r="D217" s="15"/>
      <c r="E217" s="15"/>
      <c r="F217" s="91"/>
      <c r="G217" s="11">
        <f>G218+G230</f>
        <v>6706</v>
      </c>
      <c r="H217" s="16"/>
      <c r="I217" s="11">
        <f t="shared" si="3"/>
        <v>6706</v>
      </c>
    </row>
    <row r="218" spans="1:9" ht="59.25" customHeight="1" x14ac:dyDescent="0.25">
      <c r="A218" s="13" t="s">
        <v>124</v>
      </c>
      <c r="B218" s="53" t="s">
        <v>426</v>
      </c>
      <c r="C218" s="26" t="s">
        <v>28</v>
      </c>
      <c r="D218" s="26" t="s">
        <v>125</v>
      </c>
      <c r="E218" s="26"/>
      <c r="F218" s="26"/>
      <c r="G218" s="11">
        <f>G222+G226+G219</f>
        <v>6655</v>
      </c>
      <c r="H218" s="11"/>
      <c r="I218" s="11">
        <f t="shared" si="3"/>
        <v>6655</v>
      </c>
    </row>
    <row r="219" spans="1:9" ht="106.5" customHeight="1" x14ac:dyDescent="0.25">
      <c r="A219" s="14" t="s">
        <v>433</v>
      </c>
      <c r="B219" s="54" t="s">
        <v>426</v>
      </c>
      <c r="C219" s="91" t="s">
        <v>28</v>
      </c>
      <c r="D219" s="91" t="s">
        <v>125</v>
      </c>
      <c r="E219" s="91" t="s">
        <v>127</v>
      </c>
      <c r="F219" s="91"/>
      <c r="G219" s="16">
        <f>G220</f>
        <v>5176</v>
      </c>
      <c r="H219" s="16"/>
      <c r="I219" s="16">
        <f t="shared" si="3"/>
        <v>5176</v>
      </c>
    </row>
    <row r="220" spans="1:9" ht="27" customHeight="1" x14ac:dyDescent="0.25">
      <c r="A220" s="89" t="s">
        <v>87</v>
      </c>
      <c r="B220" s="54" t="s">
        <v>426</v>
      </c>
      <c r="C220" s="91" t="s">
        <v>28</v>
      </c>
      <c r="D220" s="91" t="s">
        <v>125</v>
      </c>
      <c r="E220" s="91" t="s">
        <v>128</v>
      </c>
      <c r="F220" s="91"/>
      <c r="G220" s="16">
        <f>G221</f>
        <v>5176</v>
      </c>
      <c r="H220" s="16"/>
      <c r="I220" s="16">
        <f t="shared" si="3"/>
        <v>5176</v>
      </c>
    </row>
    <row r="221" spans="1:9" ht="15.75" customHeight="1" x14ac:dyDescent="0.25">
      <c r="A221" s="89" t="s">
        <v>129</v>
      </c>
      <c r="B221" s="54" t="s">
        <v>426</v>
      </c>
      <c r="C221" s="91" t="s">
        <v>28</v>
      </c>
      <c r="D221" s="91" t="s">
        <v>125</v>
      </c>
      <c r="E221" s="91" t="s">
        <v>128</v>
      </c>
      <c r="F221" s="91" t="s">
        <v>130</v>
      </c>
      <c r="G221" s="16">
        <v>5176</v>
      </c>
      <c r="H221" s="16"/>
      <c r="I221" s="16">
        <f t="shared" si="3"/>
        <v>5176</v>
      </c>
    </row>
    <row r="222" spans="1:9" ht="59.25" customHeight="1" x14ac:dyDescent="0.25">
      <c r="A222" s="89" t="s">
        <v>37</v>
      </c>
      <c r="B222" s="54" t="s">
        <v>426</v>
      </c>
      <c r="C222" s="91" t="s">
        <v>28</v>
      </c>
      <c r="D222" s="91" t="s">
        <v>125</v>
      </c>
      <c r="E222" s="15" t="s">
        <v>38</v>
      </c>
      <c r="F222" s="91"/>
      <c r="G222" s="16">
        <f>G223</f>
        <v>1319</v>
      </c>
      <c r="H222" s="16"/>
      <c r="I222" s="16">
        <f t="shared" si="3"/>
        <v>1319</v>
      </c>
    </row>
    <row r="223" spans="1:9" ht="27.75" customHeight="1" x14ac:dyDescent="0.25">
      <c r="A223" s="14" t="s">
        <v>39</v>
      </c>
      <c r="B223" s="54" t="s">
        <v>426</v>
      </c>
      <c r="C223" s="91" t="s">
        <v>28</v>
      </c>
      <c r="D223" s="91" t="s">
        <v>125</v>
      </c>
      <c r="E223" s="15" t="s">
        <v>40</v>
      </c>
      <c r="F223" s="91"/>
      <c r="G223" s="16">
        <f>G224</f>
        <v>1319</v>
      </c>
      <c r="H223" s="16"/>
      <c r="I223" s="16">
        <f t="shared" si="3"/>
        <v>1319</v>
      </c>
    </row>
    <row r="224" spans="1:9" ht="140.25" customHeight="1" x14ac:dyDescent="0.25">
      <c r="A224" s="14" t="s">
        <v>434</v>
      </c>
      <c r="B224" s="54" t="s">
        <v>426</v>
      </c>
      <c r="C224" s="91" t="s">
        <v>28</v>
      </c>
      <c r="D224" s="91" t="s">
        <v>125</v>
      </c>
      <c r="E224" s="15" t="s">
        <v>132</v>
      </c>
      <c r="F224" s="91"/>
      <c r="G224" s="16">
        <f>G225</f>
        <v>1319</v>
      </c>
      <c r="H224" s="16"/>
      <c r="I224" s="16">
        <f t="shared" ref="I224:I304" si="4">G224+H224</f>
        <v>1319</v>
      </c>
    </row>
    <row r="225" spans="1:9" ht="13.5" customHeight="1" x14ac:dyDescent="0.25">
      <c r="A225" s="89" t="s">
        <v>129</v>
      </c>
      <c r="B225" s="54" t="s">
        <v>426</v>
      </c>
      <c r="C225" s="91" t="s">
        <v>28</v>
      </c>
      <c r="D225" s="91" t="s">
        <v>125</v>
      </c>
      <c r="E225" s="15" t="s">
        <v>132</v>
      </c>
      <c r="F225" s="91" t="s">
        <v>130</v>
      </c>
      <c r="G225" s="16">
        <v>1319</v>
      </c>
      <c r="H225" s="16"/>
      <c r="I225" s="16">
        <f t="shared" si="4"/>
        <v>1319</v>
      </c>
    </row>
    <row r="226" spans="1:9" ht="60" customHeight="1" x14ac:dyDescent="0.25">
      <c r="A226" s="18" t="s">
        <v>61</v>
      </c>
      <c r="B226" s="54" t="s">
        <v>426</v>
      </c>
      <c r="C226" s="91" t="s">
        <v>28</v>
      </c>
      <c r="D226" s="15" t="s">
        <v>125</v>
      </c>
      <c r="E226" s="91" t="s">
        <v>62</v>
      </c>
      <c r="F226" s="15"/>
      <c r="G226" s="16">
        <f>G227</f>
        <v>160</v>
      </c>
      <c r="H226" s="16"/>
      <c r="I226" s="16">
        <f t="shared" si="4"/>
        <v>160</v>
      </c>
    </row>
    <row r="227" spans="1:9" ht="12.75" customHeight="1" x14ac:dyDescent="0.25">
      <c r="A227" s="14" t="s">
        <v>59</v>
      </c>
      <c r="B227" s="54" t="s">
        <v>426</v>
      </c>
      <c r="C227" s="91" t="s">
        <v>28</v>
      </c>
      <c r="D227" s="15" t="s">
        <v>125</v>
      </c>
      <c r="E227" s="91" t="s">
        <v>63</v>
      </c>
      <c r="F227" s="91"/>
      <c r="G227" s="16">
        <f>G228</f>
        <v>160</v>
      </c>
      <c r="H227" s="16"/>
      <c r="I227" s="16">
        <f t="shared" si="4"/>
        <v>160</v>
      </c>
    </row>
    <row r="228" spans="1:9" ht="27.75" customHeight="1" x14ac:dyDescent="0.25">
      <c r="A228" s="14" t="s">
        <v>64</v>
      </c>
      <c r="B228" s="54" t="s">
        <v>426</v>
      </c>
      <c r="C228" s="91" t="s">
        <v>28</v>
      </c>
      <c r="D228" s="15" t="s">
        <v>125</v>
      </c>
      <c r="E228" s="91" t="s">
        <v>65</v>
      </c>
      <c r="F228" s="91"/>
      <c r="G228" s="16">
        <f>G229</f>
        <v>160</v>
      </c>
      <c r="H228" s="16"/>
      <c r="I228" s="16">
        <f t="shared" si="4"/>
        <v>160</v>
      </c>
    </row>
    <row r="229" spans="1:9" ht="12.75" customHeight="1" x14ac:dyDescent="0.25">
      <c r="A229" s="89" t="s">
        <v>129</v>
      </c>
      <c r="B229" s="54" t="s">
        <v>426</v>
      </c>
      <c r="C229" s="91" t="s">
        <v>28</v>
      </c>
      <c r="D229" s="15" t="s">
        <v>125</v>
      </c>
      <c r="E229" s="91" t="s">
        <v>65</v>
      </c>
      <c r="F229" s="91" t="s">
        <v>130</v>
      </c>
      <c r="G229" s="31">
        <v>160</v>
      </c>
      <c r="H229" s="16"/>
      <c r="I229" s="16">
        <f t="shared" si="4"/>
        <v>160</v>
      </c>
    </row>
    <row r="230" spans="1:9" ht="43.5" customHeight="1" x14ac:dyDescent="0.25">
      <c r="A230" s="13" t="s">
        <v>133</v>
      </c>
      <c r="B230" s="53" t="s">
        <v>426</v>
      </c>
      <c r="C230" s="10" t="s">
        <v>28</v>
      </c>
      <c r="D230" s="10" t="s">
        <v>134</v>
      </c>
      <c r="E230" s="10"/>
      <c r="F230" s="26"/>
      <c r="G230" s="11">
        <f>G231</f>
        <v>51</v>
      </c>
      <c r="H230" s="11"/>
      <c r="I230" s="11">
        <f t="shared" si="4"/>
        <v>51</v>
      </c>
    </row>
    <row r="231" spans="1:9" ht="60" customHeight="1" x14ac:dyDescent="0.25">
      <c r="A231" s="89" t="s">
        <v>37</v>
      </c>
      <c r="B231" s="54" t="s">
        <v>426</v>
      </c>
      <c r="C231" s="91" t="s">
        <v>28</v>
      </c>
      <c r="D231" s="91" t="s">
        <v>134</v>
      </c>
      <c r="E231" s="15" t="s">
        <v>38</v>
      </c>
      <c r="F231" s="91"/>
      <c r="G231" s="16">
        <f>G232</f>
        <v>51</v>
      </c>
      <c r="H231" s="16"/>
      <c r="I231" s="16">
        <f t="shared" si="4"/>
        <v>51</v>
      </c>
    </row>
    <row r="232" spans="1:9" ht="27.75" customHeight="1" x14ac:dyDescent="0.25">
      <c r="A232" s="14" t="s">
        <v>39</v>
      </c>
      <c r="B232" s="54" t="s">
        <v>426</v>
      </c>
      <c r="C232" s="91" t="s">
        <v>28</v>
      </c>
      <c r="D232" s="91" t="s">
        <v>134</v>
      </c>
      <c r="E232" s="15" t="s">
        <v>40</v>
      </c>
      <c r="F232" s="91"/>
      <c r="G232" s="16">
        <f>G233</f>
        <v>51</v>
      </c>
      <c r="H232" s="16"/>
      <c r="I232" s="16">
        <f t="shared" si="4"/>
        <v>51</v>
      </c>
    </row>
    <row r="233" spans="1:9" ht="136.5" customHeight="1" x14ac:dyDescent="0.25">
      <c r="A233" s="14" t="s">
        <v>434</v>
      </c>
      <c r="B233" s="54" t="s">
        <v>426</v>
      </c>
      <c r="C233" s="91" t="s">
        <v>28</v>
      </c>
      <c r="D233" s="91" t="s">
        <v>134</v>
      </c>
      <c r="E233" s="15" t="s">
        <v>132</v>
      </c>
      <c r="F233" s="91"/>
      <c r="G233" s="16">
        <f>G234</f>
        <v>51</v>
      </c>
      <c r="H233" s="16"/>
      <c r="I233" s="16">
        <f t="shared" si="4"/>
        <v>51</v>
      </c>
    </row>
    <row r="234" spans="1:9" ht="12.75" customHeight="1" x14ac:dyDescent="0.25">
      <c r="A234" s="89" t="s">
        <v>129</v>
      </c>
      <c r="B234" s="54" t="s">
        <v>426</v>
      </c>
      <c r="C234" s="91" t="s">
        <v>28</v>
      </c>
      <c r="D234" s="91" t="s">
        <v>134</v>
      </c>
      <c r="E234" s="15" t="s">
        <v>132</v>
      </c>
      <c r="F234" s="91" t="s">
        <v>130</v>
      </c>
      <c r="G234" s="16">
        <v>51</v>
      </c>
      <c r="H234" s="16"/>
      <c r="I234" s="16">
        <f t="shared" si="4"/>
        <v>51</v>
      </c>
    </row>
    <row r="235" spans="1:9" ht="14.25" customHeight="1" x14ac:dyDescent="0.25">
      <c r="A235" s="13" t="s">
        <v>155</v>
      </c>
      <c r="B235" s="53" t="s">
        <v>426</v>
      </c>
      <c r="C235" s="10" t="s">
        <v>34</v>
      </c>
      <c r="D235" s="10"/>
      <c r="E235" s="10"/>
      <c r="F235" s="26"/>
      <c r="G235" s="11">
        <f>G236+G254</f>
        <v>12735.800000000001</v>
      </c>
      <c r="H235" s="11">
        <f>H236</f>
        <v>3558.9</v>
      </c>
      <c r="I235" s="11">
        <f t="shared" si="4"/>
        <v>16294.7</v>
      </c>
    </row>
    <row r="236" spans="1:9" s="60" customFormat="1" ht="27.75" customHeight="1" x14ac:dyDescent="0.25">
      <c r="A236" s="13" t="s">
        <v>176</v>
      </c>
      <c r="B236" s="53" t="s">
        <v>426</v>
      </c>
      <c r="C236" s="10" t="s">
        <v>34</v>
      </c>
      <c r="D236" s="10" t="s">
        <v>120</v>
      </c>
      <c r="E236" s="10"/>
      <c r="F236" s="10"/>
      <c r="G236" s="11">
        <f>G246+G250+G237</f>
        <v>12619.800000000001</v>
      </c>
      <c r="H236" s="11">
        <f>H246+H250+H237</f>
        <v>3558.9</v>
      </c>
      <c r="I236" s="11">
        <f t="shared" si="4"/>
        <v>16178.7</v>
      </c>
    </row>
    <row r="237" spans="1:9" s="60" customFormat="1" ht="60" customHeight="1" x14ac:dyDescent="0.25">
      <c r="A237" s="14" t="s">
        <v>177</v>
      </c>
      <c r="B237" s="54" t="s">
        <v>426</v>
      </c>
      <c r="C237" s="15" t="s">
        <v>34</v>
      </c>
      <c r="D237" s="15" t="s">
        <v>120</v>
      </c>
      <c r="E237" s="15" t="s">
        <v>178</v>
      </c>
      <c r="F237" s="15"/>
      <c r="G237" s="28">
        <f>G244+G238+G240+G242</f>
        <v>2182.2000000000003</v>
      </c>
      <c r="H237" s="28">
        <f>H244+H238+H240+H242</f>
        <v>3558.9</v>
      </c>
      <c r="I237" s="16">
        <f t="shared" si="4"/>
        <v>5741.1</v>
      </c>
    </row>
    <row r="238" spans="1:9" s="60" customFormat="1" ht="27" customHeight="1" x14ac:dyDescent="0.25">
      <c r="A238" s="93" t="s">
        <v>87</v>
      </c>
      <c r="B238" s="54" t="s">
        <v>426</v>
      </c>
      <c r="C238" s="15" t="s">
        <v>34</v>
      </c>
      <c r="D238" s="15" t="s">
        <v>120</v>
      </c>
      <c r="E238" s="15" t="s">
        <v>179</v>
      </c>
      <c r="F238" s="15"/>
      <c r="G238" s="16">
        <f>G239</f>
        <v>836.4</v>
      </c>
      <c r="H238" s="28"/>
      <c r="I238" s="16">
        <f t="shared" si="4"/>
        <v>836.4</v>
      </c>
    </row>
    <row r="239" spans="1:9" s="60" customFormat="1" ht="14.25" customHeight="1" x14ac:dyDescent="0.25">
      <c r="A239" s="14" t="s">
        <v>129</v>
      </c>
      <c r="B239" s="54" t="s">
        <v>426</v>
      </c>
      <c r="C239" s="15" t="s">
        <v>34</v>
      </c>
      <c r="D239" s="15" t="s">
        <v>120</v>
      </c>
      <c r="E239" s="15" t="s">
        <v>179</v>
      </c>
      <c r="F239" s="15" t="s">
        <v>130</v>
      </c>
      <c r="G239" s="16">
        <v>836.4</v>
      </c>
      <c r="H239" s="28"/>
      <c r="I239" s="16">
        <f t="shared" si="4"/>
        <v>836.4</v>
      </c>
    </row>
    <row r="240" spans="1:9" s="60" customFormat="1" ht="27" customHeight="1" x14ac:dyDescent="0.25">
      <c r="A240" s="14" t="s">
        <v>572</v>
      </c>
      <c r="B240" s="54" t="s">
        <v>426</v>
      </c>
      <c r="C240" s="15" t="s">
        <v>34</v>
      </c>
      <c r="D240" s="15" t="s">
        <v>120</v>
      </c>
      <c r="E240" s="15" t="s">
        <v>577</v>
      </c>
      <c r="F240" s="15"/>
      <c r="G240" s="28">
        <f>G241</f>
        <v>644.70000000000005</v>
      </c>
      <c r="H240" s="28">
        <f>H241</f>
        <v>1300</v>
      </c>
      <c r="I240" s="16">
        <f t="shared" si="4"/>
        <v>1944.7</v>
      </c>
    </row>
    <row r="241" spans="1:9" s="60" customFormat="1" ht="14.25" customHeight="1" x14ac:dyDescent="0.25">
      <c r="A241" s="14" t="s">
        <v>129</v>
      </c>
      <c r="B241" s="54" t="s">
        <v>426</v>
      </c>
      <c r="C241" s="15" t="s">
        <v>34</v>
      </c>
      <c r="D241" s="15" t="s">
        <v>120</v>
      </c>
      <c r="E241" s="15" t="s">
        <v>577</v>
      </c>
      <c r="F241" s="15" t="s">
        <v>130</v>
      </c>
      <c r="G241" s="28">
        <v>644.70000000000005</v>
      </c>
      <c r="H241" s="28">
        <v>1300</v>
      </c>
      <c r="I241" s="16">
        <f t="shared" si="4"/>
        <v>1944.7</v>
      </c>
    </row>
    <row r="242" spans="1:9" s="60" customFormat="1" ht="26.25" customHeight="1" x14ac:dyDescent="0.25">
      <c r="A242" s="14" t="s">
        <v>583</v>
      </c>
      <c r="B242" s="54" t="s">
        <v>426</v>
      </c>
      <c r="C242" s="15" t="s">
        <v>34</v>
      </c>
      <c r="D242" s="15" t="s">
        <v>120</v>
      </c>
      <c r="E242" s="15" t="s">
        <v>573</v>
      </c>
      <c r="F242" s="15"/>
      <c r="G242" s="28">
        <f>G243</f>
        <v>335.1</v>
      </c>
      <c r="H242" s="28">
        <f>H243</f>
        <v>1088.9000000000001</v>
      </c>
      <c r="I242" s="16">
        <f t="shared" si="4"/>
        <v>1424</v>
      </c>
    </row>
    <row r="243" spans="1:9" s="60" customFormat="1" ht="14.25" customHeight="1" x14ac:dyDescent="0.25">
      <c r="A243" s="14" t="s">
        <v>129</v>
      </c>
      <c r="B243" s="54" t="s">
        <v>426</v>
      </c>
      <c r="C243" s="15" t="s">
        <v>34</v>
      </c>
      <c r="D243" s="15" t="s">
        <v>120</v>
      </c>
      <c r="E243" s="15" t="s">
        <v>573</v>
      </c>
      <c r="F243" s="15" t="s">
        <v>130</v>
      </c>
      <c r="G243" s="28">
        <v>335.1</v>
      </c>
      <c r="H243" s="28">
        <v>1088.9000000000001</v>
      </c>
      <c r="I243" s="16">
        <f t="shared" si="4"/>
        <v>1424</v>
      </c>
    </row>
    <row r="244" spans="1:9" s="60" customFormat="1" ht="27.75" customHeight="1" x14ac:dyDescent="0.25">
      <c r="A244" s="89" t="s">
        <v>575</v>
      </c>
      <c r="B244" s="54" t="s">
        <v>426</v>
      </c>
      <c r="C244" s="15" t="s">
        <v>34</v>
      </c>
      <c r="D244" s="15" t="s">
        <v>120</v>
      </c>
      <c r="E244" s="15" t="s">
        <v>576</v>
      </c>
      <c r="F244" s="15"/>
      <c r="G244" s="28">
        <f>G245</f>
        <v>366</v>
      </c>
      <c r="H244" s="28">
        <f>H245</f>
        <v>1170</v>
      </c>
      <c r="I244" s="16">
        <f t="shared" si="4"/>
        <v>1536</v>
      </c>
    </row>
    <row r="245" spans="1:9" s="60" customFormat="1" ht="12.75" customHeight="1" x14ac:dyDescent="0.25">
      <c r="A245" s="14" t="s">
        <v>129</v>
      </c>
      <c r="B245" s="54" t="s">
        <v>426</v>
      </c>
      <c r="C245" s="15" t="s">
        <v>34</v>
      </c>
      <c r="D245" s="15" t="s">
        <v>120</v>
      </c>
      <c r="E245" s="15" t="s">
        <v>576</v>
      </c>
      <c r="F245" s="15" t="s">
        <v>130</v>
      </c>
      <c r="G245" s="28">
        <v>366</v>
      </c>
      <c r="H245" s="28">
        <v>1170</v>
      </c>
      <c r="I245" s="16">
        <f t="shared" si="4"/>
        <v>1536</v>
      </c>
    </row>
    <row r="246" spans="1:9" s="60" customFormat="1" ht="27" customHeight="1" x14ac:dyDescent="0.25">
      <c r="A246" s="14" t="s">
        <v>165</v>
      </c>
      <c r="B246" s="54" t="s">
        <v>426</v>
      </c>
      <c r="C246" s="15" t="s">
        <v>34</v>
      </c>
      <c r="D246" s="15" t="s">
        <v>120</v>
      </c>
      <c r="E246" s="15" t="s">
        <v>166</v>
      </c>
      <c r="F246" s="10"/>
      <c r="G246" s="16">
        <f>G247</f>
        <v>8785.1</v>
      </c>
      <c r="H246" s="16"/>
      <c r="I246" s="16">
        <f t="shared" si="4"/>
        <v>8785.1</v>
      </c>
    </row>
    <row r="247" spans="1:9" ht="27.75" customHeight="1" x14ac:dyDescent="0.25">
      <c r="A247" s="17" t="s">
        <v>180</v>
      </c>
      <c r="B247" s="54" t="s">
        <v>426</v>
      </c>
      <c r="C247" s="15" t="s">
        <v>34</v>
      </c>
      <c r="D247" s="15" t="s">
        <v>120</v>
      </c>
      <c r="E247" s="15" t="s">
        <v>181</v>
      </c>
      <c r="F247" s="15"/>
      <c r="G247" s="16">
        <f>G248</f>
        <v>8785.1</v>
      </c>
      <c r="H247" s="16"/>
      <c r="I247" s="16">
        <f t="shared" si="4"/>
        <v>8785.1</v>
      </c>
    </row>
    <row r="248" spans="1:9" ht="43.5" customHeight="1" x14ac:dyDescent="0.25">
      <c r="A248" s="17" t="s">
        <v>182</v>
      </c>
      <c r="B248" s="54" t="s">
        <v>426</v>
      </c>
      <c r="C248" s="15" t="s">
        <v>34</v>
      </c>
      <c r="D248" s="15" t="s">
        <v>120</v>
      </c>
      <c r="E248" s="15" t="s">
        <v>183</v>
      </c>
      <c r="F248" s="15"/>
      <c r="G248" s="16">
        <f>G249</f>
        <v>8785.1</v>
      </c>
      <c r="H248" s="16"/>
      <c r="I248" s="16">
        <f t="shared" si="4"/>
        <v>8785.1</v>
      </c>
    </row>
    <row r="249" spans="1:9" ht="12.75" customHeight="1" x14ac:dyDescent="0.25">
      <c r="A249" s="14" t="s">
        <v>129</v>
      </c>
      <c r="B249" s="54" t="s">
        <v>426</v>
      </c>
      <c r="C249" s="15" t="s">
        <v>34</v>
      </c>
      <c r="D249" s="15" t="s">
        <v>120</v>
      </c>
      <c r="E249" s="15" t="s">
        <v>183</v>
      </c>
      <c r="F249" s="15" t="s">
        <v>130</v>
      </c>
      <c r="G249" s="16">
        <v>8785.1</v>
      </c>
      <c r="H249" s="16"/>
      <c r="I249" s="16">
        <f t="shared" si="4"/>
        <v>8785.1</v>
      </c>
    </row>
    <row r="250" spans="1:9" ht="59.25" customHeight="1" x14ac:dyDescent="0.25">
      <c r="A250" s="89" t="s">
        <v>37</v>
      </c>
      <c r="B250" s="54" t="s">
        <v>426</v>
      </c>
      <c r="C250" s="15" t="s">
        <v>34</v>
      </c>
      <c r="D250" s="15" t="s">
        <v>120</v>
      </c>
      <c r="E250" s="15" t="s">
        <v>38</v>
      </c>
      <c r="F250" s="91"/>
      <c r="G250" s="16">
        <f>G251</f>
        <v>1652.5</v>
      </c>
      <c r="H250" s="16"/>
      <c r="I250" s="16">
        <f t="shared" si="4"/>
        <v>1652.5</v>
      </c>
    </row>
    <row r="251" spans="1:9" ht="27.75" customHeight="1" x14ac:dyDescent="0.25">
      <c r="A251" s="14" t="s">
        <v>39</v>
      </c>
      <c r="B251" s="54" t="s">
        <v>426</v>
      </c>
      <c r="C251" s="15" t="s">
        <v>34</v>
      </c>
      <c r="D251" s="15" t="s">
        <v>120</v>
      </c>
      <c r="E251" s="15" t="s">
        <v>40</v>
      </c>
      <c r="F251" s="91"/>
      <c r="G251" s="16">
        <f>G252</f>
        <v>1652.5</v>
      </c>
      <c r="H251" s="16"/>
      <c r="I251" s="16">
        <f t="shared" si="4"/>
        <v>1652.5</v>
      </c>
    </row>
    <row r="252" spans="1:9" ht="135.75" customHeight="1" x14ac:dyDescent="0.25">
      <c r="A252" s="14" t="s">
        <v>434</v>
      </c>
      <c r="B252" s="54" t="s">
        <v>426</v>
      </c>
      <c r="C252" s="15" t="s">
        <v>34</v>
      </c>
      <c r="D252" s="15" t="s">
        <v>120</v>
      </c>
      <c r="E252" s="15" t="s">
        <v>132</v>
      </c>
      <c r="F252" s="91"/>
      <c r="G252" s="16">
        <f>G253</f>
        <v>1652.5</v>
      </c>
      <c r="H252" s="16"/>
      <c r="I252" s="16">
        <f t="shared" si="4"/>
        <v>1652.5</v>
      </c>
    </row>
    <row r="253" spans="1:9" ht="12.75" customHeight="1" x14ac:dyDescent="0.25">
      <c r="A253" s="89" t="s">
        <v>129</v>
      </c>
      <c r="B253" s="54" t="s">
        <v>426</v>
      </c>
      <c r="C253" s="15" t="s">
        <v>34</v>
      </c>
      <c r="D253" s="15" t="s">
        <v>120</v>
      </c>
      <c r="E253" s="15" t="s">
        <v>132</v>
      </c>
      <c r="F253" s="91" t="s">
        <v>130</v>
      </c>
      <c r="G253" s="16">
        <v>1652.5</v>
      </c>
      <c r="H253" s="16"/>
      <c r="I253" s="16">
        <f t="shared" si="4"/>
        <v>1652.5</v>
      </c>
    </row>
    <row r="254" spans="1:9" ht="27" customHeight="1" x14ac:dyDescent="0.25">
      <c r="A254" s="13" t="s">
        <v>188</v>
      </c>
      <c r="B254" s="53" t="s">
        <v>426</v>
      </c>
      <c r="C254" s="10" t="s">
        <v>34</v>
      </c>
      <c r="D254" s="26" t="s">
        <v>189</v>
      </c>
      <c r="E254" s="26"/>
      <c r="F254" s="26"/>
      <c r="G254" s="11">
        <f>G261+G258+G255</f>
        <v>116</v>
      </c>
      <c r="H254" s="11"/>
      <c r="I254" s="11">
        <f t="shared" si="4"/>
        <v>116</v>
      </c>
    </row>
    <row r="255" spans="1:9" ht="59.25" hidden="1" customHeight="1" x14ac:dyDescent="0.25">
      <c r="A255" s="18" t="s">
        <v>102</v>
      </c>
      <c r="B255" s="54" t="s">
        <v>426</v>
      </c>
      <c r="C255" s="15" t="s">
        <v>34</v>
      </c>
      <c r="D255" s="91" t="s">
        <v>189</v>
      </c>
      <c r="E255" s="91" t="s">
        <v>103</v>
      </c>
      <c r="F255" s="91"/>
      <c r="G255" s="16">
        <f>G256</f>
        <v>0</v>
      </c>
      <c r="H255" s="16"/>
      <c r="I255" s="16">
        <f t="shared" si="4"/>
        <v>0</v>
      </c>
    </row>
    <row r="256" spans="1:9" ht="27" hidden="1" customHeight="1" x14ac:dyDescent="0.25">
      <c r="A256" s="89" t="s">
        <v>87</v>
      </c>
      <c r="B256" s="54" t="s">
        <v>426</v>
      </c>
      <c r="C256" s="15" t="s">
        <v>34</v>
      </c>
      <c r="D256" s="91" t="s">
        <v>189</v>
      </c>
      <c r="E256" s="91" t="s">
        <v>153</v>
      </c>
      <c r="F256" s="91"/>
      <c r="G256" s="16">
        <f>G257</f>
        <v>0</v>
      </c>
      <c r="H256" s="16"/>
      <c r="I256" s="16">
        <f t="shared" si="4"/>
        <v>0</v>
      </c>
    </row>
    <row r="257" spans="1:9" ht="12" hidden="1" customHeight="1" x14ac:dyDescent="0.25">
      <c r="A257" s="89" t="s">
        <v>129</v>
      </c>
      <c r="B257" s="54" t="s">
        <v>426</v>
      </c>
      <c r="C257" s="15" t="s">
        <v>34</v>
      </c>
      <c r="D257" s="91" t="s">
        <v>189</v>
      </c>
      <c r="E257" s="91" t="s">
        <v>153</v>
      </c>
      <c r="F257" s="91" t="s">
        <v>130</v>
      </c>
      <c r="G257" s="16"/>
      <c r="H257" s="16"/>
      <c r="I257" s="16">
        <f t="shared" si="4"/>
        <v>0</v>
      </c>
    </row>
    <row r="258" spans="1:9" ht="75" customHeight="1" x14ac:dyDescent="0.25">
      <c r="A258" s="18" t="s">
        <v>193</v>
      </c>
      <c r="B258" s="54" t="s">
        <v>426</v>
      </c>
      <c r="C258" s="15" t="s">
        <v>34</v>
      </c>
      <c r="D258" s="15" t="s">
        <v>189</v>
      </c>
      <c r="E258" s="15" t="s">
        <v>194</v>
      </c>
      <c r="F258" s="15"/>
      <c r="G258" s="16">
        <f>G259</f>
        <v>116</v>
      </c>
      <c r="H258" s="16"/>
      <c r="I258" s="16">
        <f t="shared" si="4"/>
        <v>116</v>
      </c>
    </row>
    <row r="259" spans="1:9" ht="25.5" customHeight="1" x14ac:dyDescent="0.25">
      <c r="A259" s="89" t="s">
        <v>87</v>
      </c>
      <c r="B259" s="54" t="s">
        <v>426</v>
      </c>
      <c r="C259" s="15" t="s">
        <v>34</v>
      </c>
      <c r="D259" s="15" t="s">
        <v>189</v>
      </c>
      <c r="E259" s="15" t="s">
        <v>195</v>
      </c>
      <c r="F259" s="15"/>
      <c r="G259" s="16">
        <f>G260</f>
        <v>116</v>
      </c>
      <c r="H259" s="16"/>
      <c r="I259" s="16">
        <f t="shared" si="4"/>
        <v>116</v>
      </c>
    </row>
    <row r="260" spans="1:9" ht="42.75" customHeight="1" x14ac:dyDescent="0.25">
      <c r="A260" s="18" t="s">
        <v>31</v>
      </c>
      <c r="B260" s="54" t="s">
        <v>426</v>
      </c>
      <c r="C260" s="15" t="s">
        <v>34</v>
      </c>
      <c r="D260" s="15" t="s">
        <v>189</v>
      </c>
      <c r="E260" s="15" t="s">
        <v>195</v>
      </c>
      <c r="F260" s="15" t="s">
        <v>32</v>
      </c>
      <c r="G260" s="16">
        <v>116</v>
      </c>
      <c r="H260" s="16"/>
      <c r="I260" s="16">
        <f t="shared" si="4"/>
        <v>116</v>
      </c>
    </row>
    <row r="261" spans="1:9" ht="60" hidden="1" customHeight="1" x14ac:dyDescent="0.25">
      <c r="A261" s="89" t="s">
        <v>102</v>
      </c>
      <c r="B261" s="54" t="s">
        <v>426</v>
      </c>
      <c r="C261" s="15" t="s">
        <v>34</v>
      </c>
      <c r="D261" s="91" t="s">
        <v>189</v>
      </c>
      <c r="E261" s="15" t="s">
        <v>38</v>
      </c>
      <c r="F261" s="91"/>
      <c r="G261" s="16">
        <f>G262</f>
        <v>0</v>
      </c>
      <c r="H261" s="16"/>
      <c r="I261" s="16">
        <f t="shared" si="4"/>
        <v>0</v>
      </c>
    </row>
    <row r="262" spans="1:9" ht="30" hidden="1" customHeight="1" x14ac:dyDescent="0.25">
      <c r="A262" s="14" t="s">
        <v>39</v>
      </c>
      <c r="B262" s="54" t="s">
        <v>426</v>
      </c>
      <c r="C262" s="15" t="s">
        <v>34</v>
      </c>
      <c r="D262" s="91" t="s">
        <v>189</v>
      </c>
      <c r="E262" s="15" t="s">
        <v>40</v>
      </c>
      <c r="F262" s="91"/>
      <c r="G262" s="16">
        <f>G263</f>
        <v>0</v>
      </c>
      <c r="H262" s="16"/>
      <c r="I262" s="16">
        <f t="shared" si="4"/>
        <v>0</v>
      </c>
    </row>
    <row r="263" spans="1:9" ht="138" hidden="1" customHeight="1" x14ac:dyDescent="0.25">
      <c r="A263" s="14" t="s">
        <v>434</v>
      </c>
      <c r="B263" s="54" t="s">
        <v>426</v>
      </c>
      <c r="C263" s="15" t="s">
        <v>34</v>
      </c>
      <c r="D263" s="91" t="s">
        <v>189</v>
      </c>
      <c r="E263" s="15" t="s">
        <v>132</v>
      </c>
      <c r="F263" s="91"/>
      <c r="G263" s="16">
        <f>G264</f>
        <v>0</v>
      </c>
      <c r="H263" s="16"/>
      <c r="I263" s="16">
        <f t="shared" si="4"/>
        <v>0</v>
      </c>
    </row>
    <row r="264" spans="1:9" ht="13.5" hidden="1" customHeight="1" x14ac:dyDescent="0.25">
      <c r="A264" s="89" t="s">
        <v>129</v>
      </c>
      <c r="B264" s="54" t="s">
        <v>426</v>
      </c>
      <c r="C264" s="15" t="s">
        <v>34</v>
      </c>
      <c r="D264" s="91" t="s">
        <v>189</v>
      </c>
      <c r="E264" s="15" t="s">
        <v>132</v>
      </c>
      <c r="F264" s="91" t="s">
        <v>130</v>
      </c>
      <c r="G264" s="16"/>
      <c r="H264" s="16"/>
      <c r="I264" s="16">
        <f t="shared" si="4"/>
        <v>0</v>
      </c>
    </row>
    <row r="265" spans="1:9" ht="30" customHeight="1" x14ac:dyDescent="0.25">
      <c r="A265" s="13" t="s">
        <v>196</v>
      </c>
      <c r="B265" s="53" t="s">
        <v>426</v>
      </c>
      <c r="C265" s="10" t="s">
        <v>44</v>
      </c>
      <c r="D265" s="10"/>
      <c r="E265" s="10"/>
      <c r="F265" s="10"/>
      <c r="G265" s="11">
        <f>G266+G283</f>
        <v>12052</v>
      </c>
      <c r="H265" s="11">
        <f>H266+H283</f>
        <v>18944.599999999999</v>
      </c>
      <c r="I265" s="11">
        <f t="shared" si="4"/>
        <v>30996.6</v>
      </c>
    </row>
    <row r="266" spans="1:9" ht="12" customHeight="1" x14ac:dyDescent="0.25">
      <c r="A266" s="9" t="s">
        <v>202</v>
      </c>
      <c r="B266" s="53" t="s">
        <v>426</v>
      </c>
      <c r="C266" s="26" t="s">
        <v>44</v>
      </c>
      <c r="D266" s="26" t="s">
        <v>18</v>
      </c>
      <c r="E266" s="10"/>
      <c r="F266" s="10"/>
      <c r="G266" s="11">
        <f>G279+G267</f>
        <v>9912.2999999999993</v>
      </c>
      <c r="H266" s="11">
        <f>H279+H267</f>
        <v>18944.599999999999</v>
      </c>
      <c r="I266" s="11">
        <f t="shared" si="4"/>
        <v>28856.899999999998</v>
      </c>
    </row>
    <row r="267" spans="1:9" ht="89.25" customHeight="1" x14ac:dyDescent="0.25">
      <c r="A267" s="14" t="s">
        <v>435</v>
      </c>
      <c r="B267" s="54" t="s">
        <v>426</v>
      </c>
      <c r="C267" s="91" t="s">
        <v>44</v>
      </c>
      <c r="D267" s="91" t="s">
        <v>18</v>
      </c>
      <c r="E267" s="91" t="s">
        <v>210</v>
      </c>
      <c r="F267" s="10"/>
      <c r="G267" s="16">
        <f>G273+G276+G268+G270</f>
        <v>1952.9</v>
      </c>
      <c r="H267" s="16">
        <f>H273+H276+H268+H270</f>
        <v>18944.599999999999</v>
      </c>
      <c r="I267" s="16">
        <f t="shared" si="4"/>
        <v>20897.5</v>
      </c>
    </row>
    <row r="268" spans="1:9" ht="29.25" customHeight="1" x14ac:dyDescent="0.25">
      <c r="A268" s="95" t="s">
        <v>87</v>
      </c>
      <c r="B268" s="54" t="s">
        <v>426</v>
      </c>
      <c r="C268" s="15" t="s">
        <v>44</v>
      </c>
      <c r="D268" s="15" t="s">
        <v>18</v>
      </c>
      <c r="E268" s="97" t="s">
        <v>211</v>
      </c>
      <c r="F268" s="10"/>
      <c r="G268" s="16">
        <f>G269</f>
        <v>1731.2</v>
      </c>
      <c r="H268" s="16">
        <f>H269</f>
        <v>0</v>
      </c>
      <c r="I268" s="16">
        <f t="shared" si="4"/>
        <v>1731.2</v>
      </c>
    </row>
    <row r="269" spans="1:9" ht="13.5" customHeight="1" x14ac:dyDescent="0.25">
      <c r="A269" s="95" t="s">
        <v>129</v>
      </c>
      <c r="B269" s="54" t="s">
        <v>426</v>
      </c>
      <c r="C269" s="15" t="s">
        <v>44</v>
      </c>
      <c r="D269" s="15" t="s">
        <v>18</v>
      </c>
      <c r="E269" s="97" t="s">
        <v>211</v>
      </c>
      <c r="F269" s="15" t="s">
        <v>130</v>
      </c>
      <c r="G269" s="16">
        <v>1731.2</v>
      </c>
      <c r="H269" s="16"/>
      <c r="I269" s="16">
        <f t="shared" si="4"/>
        <v>1731.2</v>
      </c>
    </row>
    <row r="270" spans="1:9" ht="13.5" customHeight="1" x14ac:dyDescent="0.25">
      <c r="A270" s="14" t="s">
        <v>214</v>
      </c>
      <c r="B270" s="54" t="s">
        <v>426</v>
      </c>
      <c r="C270" s="100" t="s">
        <v>44</v>
      </c>
      <c r="D270" s="100" t="s">
        <v>18</v>
      </c>
      <c r="E270" s="100" t="s">
        <v>215</v>
      </c>
      <c r="F270" s="100"/>
      <c r="G270" s="16">
        <f>G271</f>
        <v>111.5</v>
      </c>
      <c r="H270" s="16">
        <f>H271</f>
        <v>8031.7</v>
      </c>
      <c r="I270" s="16">
        <f t="shared" si="4"/>
        <v>8143.2</v>
      </c>
    </row>
    <row r="271" spans="1:9" ht="27.75" customHeight="1" x14ac:dyDescent="0.25">
      <c r="A271" s="14" t="s">
        <v>216</v>
      </c>
      <c r="B271" s="54" t="s">
        <v>426</v>
      </c>
      <c r="C271" s="15" t="s">
        <v>44</v>
      </c>
      <c r="D271" s="15" t="s">
        <v>18</v>
      </c>
      <c r="E271" s="15" t="s">
        <v>217</v>
      </c>
      <c r="F271" s="19"/>
      <c r="G271" s="16">
        <f>G272</f>
        <v>111.5</v>
      </c>
      <c r="H271" s="16">
        <f>H272</f>
        <v>8031.7</v>
      </c>
      <c r="I271" s="16">
        <f t="shared" si="4"/>
        <v>8143.2</v>
      </c>
    </row>
    <row r="272" spans="1:9" ht="15" customHeight="1" x14ac:dyDescent="0.25">
      <c r="A272" s="99" t="s">
        <v>129</v>
      </c>
      <c r="B272" s="54" t="s">
        <v>426</v>
      </c>
      <c r="C272" s="15" t="s">
        <v>44</v>
      </c>
      <c r="D272" s="15" t="s">
        <v>18</v>
      </c>
      <c r="E272" s="15" t="s">
        <v>217</v>
      </c>
      <c r="F272" s="19" t="s">
        <v>130</v>
      </c>
      <c r="G272" s="16">
        <v>111.5</v>
      </c>
      <c r="H272" s="16">
        <v>8031.7</v>
      </c>
      <c r="I272" s="16">
        <f t="shared" si="4"/>
        <v>8143.2</v>
      </c>
    </row>
    <row r="273" spans="1:9" ht="27.75" customHeight="1" x14ac:dyDescent="0.25">
      <c r="A273" s="18" t="s">
        <v>218</v>
      </c>
      <c r="B273" s="54" t="s">
        <v>426</v>
      </c>
      <c r="C273" s="15" t="s">
        <v>44</v>
      </c>
      <c r="D273" s="15" t="s">
        <v>18</v>
      </c>
      <c r="E273" s="15" t="s">
        <v>219</v>
      </c>
      <c r="F273" s="10"/>
      <c r="G273" s="16">
        <f>G274</f>
        <v>110.2</v>
      </c>
      <c r="H273" s="16">
        <f>H274</f>
        <v>10912.9</v>
      </c>
      <c r="I273" s="16">
        <f t="shared" si="4"/>
        <v>11023.1</v>
      </c>
    </row>
    <row r="274" spans="1:9" ht="57.75" customHeight="1" x14ac:dyDescent="0.25">
      <c r="A274" s="18" t="s">
        <v>591</v>
      </c>
      <c r="B274" s="54" t="s">
        <v>426</v>
      </c>
      <c r="C274" s="15" t="s">
        <v>44</v>
      </c>
      <c r="D274" s="15" t="s">
        <v>18</v>
      </c>
      <c r="E274" s="15" t="s">
        <v>221</v>
      </c>
      <c r="F274" s="10"/>
      <c r="G274" s="16">
        <f>G275</f>
        <v>110.2</v>
      </c>
      <c r="H274" s="16">
        <f>H275</f>
        <v>10912.9</v>
      </c>
      <c r="I274" s="16">
        <f t="shared" si="4"/>
        <v>11023.1</v>
      </c>
    </row>
    <row r="275" spans="1:9" ht="12.75" customHeight="1" x14ac:dyDescent="0.25">
      <c r="A275" s="89" t="s">
        <v>129</v>
      </c>
      <c r="B275" s="54" t="s">
        <v>426</v>
      </c>
      <c r="C275" s="15" t="s">
        <v>44</v>
      </c>
      <c r="D275" s="15" t="s">
        <v>18</v>
      </c>
      <c r="E275" s="15" t="s">
        <v>221</v>
      </c>
      <c r="F275" s="15" t="s">
        <v>130</v>
      </c>
      <c r="G275" s="16">
        <v>110.2</v>
      </c>
      <c r="H275" s="16">
        <v>10912.9</v>
      </c>
      <c r="I275" s="16">
        <f t="shared" si="4"/>
        <v>11023.1</v>
      </c>
    </row>
    <row r="276" spans="1:9" ht="14.25" hidden="1" customHeight="1" x14ac:dyDescent="0.25">
      <c r="A276" s="89" t="s">
        <v>394</v>
      </c>
      <c r="B276" s="54" t="s">
        <v>426</v>
      </c>
      <c r="C276" s="15" t="s">
        <v>44</v>
      </c>
      <c r="D276" s="15" t="s">
        <v>18</v>
      </c>
      <c r="E276" s="15" t="s">
        <v>223</v>
      </c>
      <c r="F276" s="15"/>
      <c r="G276" s="16">
        <f>G277</f>
        <v>0</v>
      </c>
      <c r="H276" s="16">
        <f>H277</f>
        <v>0</v>
      </c>
      <c r="I276" s="16">
        <f t="shared" si="4"/>
        <v>0</v>
      </c>
    </row>
    <row r="277" spans="1:9" ht="28.5" hidden="1" customHeight="1" x14ac:dyDescent="0.25">
      <c r="A277" s="89" t="s">
        <v>395</v>
      </c>
      <c r="B277" s="54" t="s">
        <v>426</v>
      </c>
      <c r="C277" s="15" t="s">
        <v>44</v>
      </c>
      <c r="D277" s="15" t="s">
        <v>18</v>
      </c>
      <c r="E277" s="15" t="s">
        <v>396</v>
      </c>
      <c r="F277" s="15"/>
      <c r="G277" s="16">
        <f>G278</f>
        <v>0</v>
      </c>
      <c r="H277" s="16">
        <f>H278</f>
        <v>0</v>
      </c>
      <c r="I277" s="16">
        <f t="shared" si="4"/>
        <v>0</v>
      </c>
    </row>
    <row r="278" spans="1:9" ht="14.25" hidden="1" customHeight="1" x14ac:dyDescent="0.25">
      <c r="A278" s="89" t="s">
        <v>129</v>
      </c>
      <c r="B278" s="54" t="s">
        <v>426</v>
      </c>
      <c r="C278" s="15" t="s">
        <v>44</v>
      </c>
      <c r="D278" s="15" t="s">
        <v>18</v>
      </c>
      <c r="E278" s="15" t="s">
        <v>396</v>
      </c>
      <c r="F278" s="15" t="s">
        <v>130</v>
      </c>
      <c r="G278" s="16"/>
      <c r="H278" s="16"/>
      <c r="I278" s="16">
        <f t="shared" si="4"/>
        <v>0</v>
      </c>
    </row>
    <row r="279" spans="1:9" ht="58.5" customHeight="1" x14ac:dyDescent="0.25">
      <c r="A279" s="89" t="s">
        <v>37</v>
      </c>
      <c r="B279" s="54" t="s">
        <v>426</v>
      </c>
      <c r="C279" s="15" t="s">
        <v>44</v>
      </c>
      <c r="D279" s="15" t="s">
        <v>18</v>
      </c>
      <c r="E279" s="15" t="s">
        <v>38</v>
      </c>
      <c r="F279" s="91"/>
      <c r="G279" s="16">
        <f>G280</f>
        <v>7959.4</v>
      </c>
      <c r="H279" s="16"/>
      <c r="I279" s="16">
        <f t="shared" si="4"/>
        <v>7959.4</v>
      </c>
    </row>
    <row r="280" spans="1:9" ht="27" customHeight="1" x14ac:dyDescent="0.25">
      <c r="A280" s="14" t="s">
        <v>39</v>
      </c>
      <c r="B280" s="54" t="s">
        <v>426</v>
      </c>
      <c r="C280" s="15" t="s">
        <v>44</v>
      </c>
      <c r="D280" s="15" t="s">
        <v>18</v>
      </c>
      <c r="E280" s="15" t="s">
        <v>40</v>
      </c>
      <c r="F280" s="91"/>
      <c r="G280" s="16">
        <f>G281</f>
        <v>7959.4</v>
      </c>
      <c r="H280" s="16"/>
      <c r="I280" s="16">
        <f t="shared" si="4"/>
        <v>7959.4</v>
      </c>
    </row>
    <row r="281" spans="1:9" ht="136.5" customHeight="1" x14ac:dyDescent="0.25">
      <c r="A281" s="14" t="s">
        <v>434</v>
      </c>
      <c r="B281" s="54" t="s">
        <v>426</v>
      </c>
      <c r="C281" s="15" t="s">
        <v>44</v>
      </c>
      <c r="D281" s="15" t="s">
        <v>18</v>
      </c>
      <c r="E281" s="15" t="s">
        <v>132</v>
      </c>
      <c r="F281" s="91"/>
      <c r="G281" s="16">
        <f>G282</f>
        <v>7959.4</v>
      </c>
      <c r="H281" s="16"/>
      <c r="I281" s="16">
        <f t="shared" si="4"/>
        <v>7959.4</v>
      </c>
    </row>
    <row r="282" spans="1:9" ht="12.75" customHeight="1" x14ac:dyDescent="0.25">
      <c r="A282" s="89" t="s">
        <v>129</v>
      </c>
      <c r="B282" s="54" t="s">
        <v>426</v>
      </c>
      <c r="C282" s="15" t="s">
        <v>44</v>
      </c>
      <c r="D282" s="15" t="s">
        <v>18</v>
      </c>
      <c r="E282" s="15" t="s">
        <v>132</v>
      </c>
      <c r="F282" s="91" t="s">
        <v>130</v>
      </c>
      <c r="G282" s="16">
        <v>7959.4</v>
      </c>
      <c r="H282" s="16"/>
      <c r="I282" s="16">
        <f t="shared" si="4"/>
        <v>7959.4</v>
      </c>
    </row>
    <row r="283" spans="1:9" ht="14.25" customHeight="1" x14ac:dyDescent="0.25">
      <c r="A283" s="13" t="s">
        <v>232</v>
      </c>
      <c r="B283" s="54" t="s">
        <v>426</v>
      </c>
      <c r="C283" s="26" t="s">
        <v>44</v>
      </c>
      <c r="D283" s="26" t="s">
        <v>28</v>
      </c>
      <c r="E283" s="26"/>
      <c r="F283" s="26"/>
      <c r="G283" s="11">
        <f>G293+G287+G284+G290</f>
        <v>2139.6999999999998</v>
      </c>
      <c r="H283" s="11">
        <f>H293+H287</f>
        <v>0</v>
      </c>
      <c r="I283" s="11">
        <f t="shared" si="4"/>
        <v>2139.6999999999998</v>
      </c>
    </row>
    <row r="284" spans="1:9" ht="59.25" hidden="1" customHeight="1" x14ac:dyDescent="0.25">
      <c r="A284" s="89" t="s">
        <v>233</v>
      </c>
      <c r="B284" s="54" t="s">
        <v>426</v>
      </c>
      <c r="C284" s="91" t="s">
        <v>44</v>
      </c>
      <c r="D284" s="91" t="s">
        <v>28</v>
      </c>
      <c r="E284" s="91" t="s">
        <v>234</v>
      </c>
      <c r="F284" s="91"/>
      <c r="G284" s="16">
        <f>G285</f>
        <v>0</v>
      </c>
      <c r="H284" s="16"/>
      <c r="I284" s="16">
        <f t="shared" si="4"/>
        <v>0</v>
      </c>
    </row>
    <row r="285" spans="1:9" ht="28.5" hidden="1" customHeight="1" x14ac:dyDescent="0.25">
      <c r="A285" s="89" t="s">
        <v>87</v>
      </c>
      <c r="B285" s="54" t="s">
        <v>426</v>
      </c>
      <c r="C285" s="91" t="s">
        <v>44</v>
      </c>
      <c r="D285" s="91" t="s">
        <v>28</v>
      </c>
      <c r="E285" s="91" t="s">
        <v>235</v>
      </c>
      <c r="F285" s="91"/>
      <c r="G285" s="16">
        <f>G286</f>
        <v>0</v>
      </c>
      <c r="H285" s="16"/>
      <c r="I285" s="16">
        <f t="shared" si="4"/>
        <v>0</v>
      </c>
    </row>
    <row r="286" spans="1:9" ht="12.75" hidden="1" customHeight="1" x14ac:dyDescent="0.25">
      <c r="A286" s="89" t="s">
        <v>129</v>
      </c>
      <c r="B286" s="54" t="s">
        <v>426</v>
      </c>
      <c r="C286" s="91" t="s">
        <v>44</v>
      </c>
      <c r="D286" s="91" t="s">
        <v>28</v>
      </c>
      <c r="E286" s="91" t="s">
        <v>235</v>
      </c>
      <c r="F286" s="91" t="s">
        <v>130</v>
      </c>
      <c r="G286" s="16"/>
      <c r="H286" s="16"/>
      <c r="I286" s="16">
        <f t="shared" si="4"/>
        <v>0</v>
      </c>
    </row>
    <row r="287" spans="1:9" ht="90.75" customHeight="1" x14ac:dyDescent="0.25">
      <c r="A287" s="14" t="s">
        <v>436</v>
      </c>
      <c r="B287" s="54" t="s">
        <v>426</v>
      </c>
      <c r="C287" s="91" t="s">
        <v>44</v>
      </c>
      <c r="D287" s="91" t="s">
        <v>28</v>
      </c>
      <c r="E287" s="91" t="s">
        <v>210</v>
      </c>
      <c r="F287" s="91"/>
      <c r="G287" s="16">
        <f>G288</f>
        <v>314.39999999999998</v>
      </c>
      <c r="H287" s="16">
        <f>H288</f>
        <v>0</v>
      </c>
      <c r="I287" s="16">
        <f t="shared" si="4"/>
        <v>314.39999999999998</v>
      </c>
    </row>
    <row r="288" spans="1:9" ht="27.75" customHeight="1" x14ac:dyDescent="0.25">
      <c r="A288" s="89" t="s">
        <v>87</v>
      </c>
      <c r="B288" s="54" t="s">
        <v>426</v>
      </c>
      <c r="C288" s="91" t="s">
        <v>44</v>
      </c>
      <c r="D288" s="91" t="s">
        <v>28</v>
      </c>
      <c r="E288" s="91" t="s">
        <v>211</v>
      </c>
      <c r="F288" s="91"/>
      <c r="G288" s="16">
        <f>G289</f>
        <v>314.39999999999998</v>
      </c>
      <c r="H288" s="16">
        <f>H289</f>
        <v>0</v>
      </c>
      <c r="I288" s="16">
        <f t="shared" si="4"/>
        <v>314.39999999999998</v>
      </c>
    </row>
    <row r="289" spans="1:9" ht="15" customHeight="1" x14ac:dyDescent="0.25">
      <c r="A289" s="89" t="s">
        <v>129</v>
      </c>
      <c r="B289" s="54" t="s">
        <v>426</v>
      </c>
      <c r="C289" s="91" t="s">
        <v>44</v>
      </c>
      <c r="D289" s="91" t="s">
        <v>28</v>
      </c>
      <c r="E289" s="91" t="s">
        <v>211</v>
      </c>
      <c r="F289" s="91" t="s">
        <v>130</v>
      </c>
      <c r="G289" s="16">
        <v>314.39999999999998</v>
      </c>
      <c r="H289" s="16"/>
      <c r="I289" s="16">
        <f t="shared" si="4"/>
        <v>314.39999999999998</v>
      </c>
    </row>
    <row r="290" spans="1:9" ht="89.25" customHeight="1" x14ac:dyDescent="0.25">
      <c r="A290" s="14" t="s">
        <v>236</v>
      </c>
      <c r="B290" s="54" t="s">
        <v>426</v>
      </c>
      <c r="C290" s="105" t="s">
        <v>44</v>
      </c>
      <c r="D290" s="105" t="s">
        <v>28</v>
      </c>
      <c r="E290" s="105" t="s">
        <v>237</v>
      </c>
      <c r="F290" s="105"/>
      <c r="G290" s="16">
        <f>G291</f>
        <v>36.5</v>
      </c>
      <c r="H290" s="16"/>
      <c r="I290" s="16">
        <f t="shared" si="4"/>
        <v>36.5</v>
      </c>
    </row>
    <row r="291" spans="1:9" ht="27.75" customHeight="1" x14ac:dyDescent="0.25">
      <c r="A291" s="104" t="s">
        <v>87</v>
      </c>
      <c r="B291" s="54" t="s">
        <v>426</v>
      </c>
      <c r="C291" s="105" t="s">
        <v>44</v>
      </c>
      <c r="D291" s="105" t="s">
        <v>28</v>
      </c>
      <c r="E291" s="105" t="s">
        <v>238</v>
      </c>
      <c r="F291" s="105"/>
      <c r="G291" s="16">
        <f>G292</f>
        <v>36.5</v>
      </c>
      <c r="H291" s="16"/>
      <c r="I291" s="16">
        <f t="shared" si="4"/>
        <v>36.5</v>
      </c>
    </row>
    <row r="292" spans="1:9" ht="16.5" customHeight="1" x14ac:dyDescent="0.25">
      <c r="A292" s="104" t="s">
        <v>129</v>
      </c>
      <c r="B292" s="54" t="s">
        <v>426</v>
      </c>
      <c r="C292" s="105" t="s">
        <v>44</v>
      </c>
      <c r="D292" s="105" t="s">
        <v>28</v>
      </c>
      <c r="E292" s="105" t="s">
        <v>238</v>
      </c>
      <c r="F292" s="105" t="s">
        <v>130</v>
      </c>
      <c r="G292" s="16">
        <v>36.5</v>
      </c>
      <c r="H292" s="16"/>
      <c r="I292" s="16">
        <f t="shared" si="4"/>
        <v>36.5</v>
      </c>
    </row>
    <row r="293" spans="1:9" ht="59.25" customHeight="1" x14ac:dyDescent="0.25">
      <c r="A293" s="89" t="s">
        <v>37</v>
      </c>
      <c r="B293" s="54" t="s">
        <v>426</v>
      </c>
      <c r="C293" s="15" t="s">
        <v>44</v>
      </c>
      <c r="D293" s="15" t="s">
        <v>28</v>
      </c>
      <c r="E293" s="15" t="s">
        <v>38</v>
      </c>
      <c r="F293" s="91"/>
      <c r="G293" s="16">
        <f>G294</f>
        <v>1788.8</v>
      </c>
      <c r="H293" s="16"/>
      <c r="I293" s="16">
        <f t="shared" si="4"/>
        <v>1788.8</v>
      </c>
    </row>
    <row r="294" spans="1:9" ht="29.25" customHeight="1" x14ac:dyDescent="0.25">
      <c r="A294" s="14" t="s">
        <v>39</v>
      </c>
      <c r="B294" s="54" t="s">
        <v>426</v>
      </c>
      <c r="C294" s="15" t="s">
        <v>44</v>
      </c>
      <c r="D294" s="15" t="s">
        <v>28</v>
      </c>
      <c r="E294" s="15" t="s">
        <v>40</v>
      </c>
      <c r="F294" s="91"/>
      <c r="G294" s="16">
        <f>G295</f>
        <v>1788.8</v>
      </c>
      <c r="H294" s="16"/>
      <c r="I294" s="16">
        <f t="shared" si="4"/>
        <v>1788.8</v>
      </c>
    </row>
    <row r="295" spans="1:9" ht="138" customHeight="1" x14ac:dyDescent="0.25">
      <c r="A295" s="14" t="s">
        <v>434</v>
      </c>
      <c r="B295" s="54" t="s">
        <v>426</v>
      </c>
      <c r="C295" s="15" t="s">
        <v>44</v>
      </c>
      <c r="D295" s="15" t="s">
        <v>28</v>
      </c>
      <c r="E295" s="15" t="s">
        <v>132</v>
      </c>
      <c r="F295" s="91"/>
      <c r="G295" s="16">
        <f>G296</f>
        <v>1788.8</v>
      </c>
      <c r="H295" s="16"/>
      <c r="I295" s="16">
        <f t="shared" si="4"/>
        <v>1788.8</v>
      </c>
    </row>
    <row r="296" spans="1:9" ht="12.75" customHeight="1" x14ac:dyDescent="0.25">
      <c r="A296" s="89" t="s">
        <v>129</v>
      </c>
      <c r="B296" s="54" t="s">
        <v>426</v>
      </c>
      <c r="C296" s="15" t="s">
        <v>44</v>
      </c>
      <c r="D296" s="15" t="s">
        <v>28</v>
      </c>
      <c r="E296" s="15" t="s">
        <v>132</v>
      </c>
      <c r="F296" s="91" t="s">
        <v>130</v>
      </c>
      <c r="G296" s="16">
        <v>1788.8</v>
      </c>
      <c r="H296" s="16"/>
      <c r="I296" s="16">
        <f t="shared" si="4"/>
        <v>1788.8</v>
      </c>
    </row>
    <row r="297" spans="1:9" ht="28.5" customHeight="1" x14ac:dyDescent="0.25">
      <c r="A297" s="9" t="s">
        <v>305</v>
      </c>
      <c r="B297" s="53" t="s">
        <v>426</v>
      </c>
      <c r="C297" s="10" t="s">
        <v>172</v>
      </c>
      <c r="D297" s="10"/>
      <c r="E297" s="10"/>
      <c r="F297" s="10"/>
      <c r="G297" s="11">
        <f>G298</f>
        <v>221.6</v>
      </c>
      <c r="H297" s="11">
        <f>H298</f>
        <v>417</v>
      </c>
      <c r="I297" s="11">
        <f t="shared" si="4"/>
        <v>638.6</v>
      </c>
    </row>
    <row r="298" spans="1:9" ht="27.75" customHeight="1" x14ac:dyDescent="0.25">
      <c r="A298" s="13" t="s">
        <v>437</v>
      </c>
      <c r="B298" s="53" t="s">
        <v>426</v>
      </c>
      <c r="C298" s="26" t="s">
        <v>172</v>
      </c>
      <c r="D298" s="26" t="s">
        <v>34</v>
      </c>
      <c r="E298" s="26"/>
      <c r="F298" s="26"/>
      <c r="G298" s="11">
        <f>G302+G299</f>
        <v>221.6</v>
      </c>
      <c r="H298" s="11">
        <f>H302+H299</f>
        <v>417</v>
      </c>
      <c r="I298" s="11">
        <f t="shared" si="4"/>
        <v>638.6</v>
      </c>
    </row>
    <row r="299" spans="1:9" ht="27.75" customHeight="1" x14ac:dyDescent="0.25">
      <c r="A299" s="14" t="s">
        <v>318</v>
      </c>
      <c r="B299" s="54" t="s">
        <v>426</v>
      </c>
      <c r="C299" s="105" t="s">
        <v>172</v>
      </c>
      <c r="D299" s="105" t="s">
        <v>34</v>
      </c>
      <c r="E299" s="105" t="s">
        <v>319</v>
      </c>
      <c r="F299" s="105"/>
      <c r="G299" s="16">
        <f>G300</f>
        <v>4.2</v>
      </c>
      <c r="H299" s="16">
        <f>H300</f>
        <v>417</v>
      </c>
      <c r="I299" s="16">
        <f t="shared" si="4"/>
        <v>421.2</v>
      </c>
    </row>
    <row r="300" spans="1:9" ht="27.75" customHeight="1" x14ac:dyDescent="0.25">
      <c r="A300" s="29" t="s">
        <v>321</v>
      </c>
      <c r="B300" s="54" t="s">
        <v>426</v>
      </c>
      <c r="C300" s="105" t="s">
        <v>172</v>
      </c>
      <c r="D300" s="105" t="s">
        <v>34</v>
      </c>
      <c r="E300" s="118" t="s">
        <v>322</v>
      </c>
      <c r="F300" s="105"/>
      <c r="G300" s="16">
        <f>G301</f>
        <v>4.2</v>
      </c>
      <c r="H300" s="16">
        <f>H301</f>
        <v>417</v>
      </c>
      <c r="I300" s="16">
        <f t="shared" si="4"/>
        <v>421.2</v>
      </c>
    </row>
    <row r="301" spans="1:9" ht="18" customHeight="1" x14ac:dyDescent="0.25">
      <c r="A301" s="104" t="s">
        <v>129</v>
      </c>
      <c r="B301" s="54" t="s">
        <v>426</v>
      </c>
      <c r="C301" s="105" t="s">
        <v>172</v>
      </c>
      <c r="D301" s="105" t="s">
        <v>34</v>
      </c>
      <c r="E301" s="118" t="s">
        <v>322</v>
      </c>
      <c r="F301" s="105" t="s">
        <v>130</v>
      </c>
      <c r="G301" s="16">
        <v>4.2</v>
      </c>
      <c r="H301" s="16">
        <v>417</v>
      </c>
      <c r="I301" s="16">
        <f t="shared" si="4"/>
        <v>421.2</v>
      </c>
    </row>
    <row r="302" spans="1:9" ht="58.5" customHeight="1" x14ac:dyDescent="0.25">
      <c r="A302" s="89" t="s">
        <v>37</v>
      </c>
      <c r="B302" s="54" t="s">
        <v>426</v>
      </c>
      <c r="C302" s="15" t="s">
        <v>172</v>
      </c>
      <c r="D302" s="15" t="s">
        <v>34</v>
      </c>
      <c r="E302" s="15" t="s">
        <v>38</v>
      </c>
      <c r="F302" s="91"/>
      <c r="G302" s="16">
        <f>G303</f>
        <v>217.4</v>
      </c>
      <c r="H302" s="16"/>
      <c r="I302" s="16">
        <f t="shared" si="4"/>
        <v>217.4</v>
      </c>
    </row>
    <row r="303" spans="1:9" ht="27.75" customHeight="1" x14ac:dyDescent="0.25">
      <c r="A303" s="14" t="s">
        <v>39</v>
      </c>
      <c r="B303" s="54" t="s">
        <v>426</v>
      </c>
      <c r="C303" s="15" t="s">
        <v>172</v>
      </c>
      <c r="D303" s="15" t="s">
        <v>34</v>
      </c>
      <c r="E303" s="15" t="s">
        <v>40</v>
      </c>
      <c r="F303" s="91"/>
      <c r="G303" s="16">
        <f>G304</f>
        <v>217.4</v>
      </c>
      <c r="H303" s="16"/>
      <c r="I303" s="16">
        <f t="shared" si="4"/>
        <v>217.4</v>
      </c>
    </row>
    <row r="304" spans="1:9" ht="137.25" customHeight="1" x14ac:dyDescent="0.25">
      <c r="A304" s="14" t="s">
        <v>434</v>
      </c>
      <c r="B304" s="54" t="s">
        <v>426</v>
      </c>
      <c r="C304" s="15" t="s">
        <v>172</v>
      </c>
      <c r="D304" s="15" t="s">
        <v>34</v>
      </c>
      <c r="E304" s="15" t="s">
        <v>132</v>
      </c>
      <c r="F304" s="91"/>
      <c r="G304" s="16">
        <f>G305</f>
        <v>217.4</v>
      </c>
      <c r="H304" s="16"/>
      <c r="I304" s="16">
        <f t="shared" si="4"/>
        <v>217.4</v>
      </c>
    </row>
    <row r="305" spans="1:9" ht="13.5" customHeight="1" x14ac:dyDescent="0.25">
      <c r="A305" s="89" t="s">
        <v>129</v>
      </c>
      <c r="B305" s="54" t="s">
        <v>426</v>
      </c>
      <c r="C305" s="15" t="s">
        <v>172</v>
      </c>
      <c r="D305" s="15" t="s">
        <v>34</v>
      </c>
      <c r="E305" s="15" t="s">
        <v>132</v>
      </c>
      <c r="F305" s="91" t="s">
        <v>130</v>
      </c>
      <c r="G305" s="16">
        <v>217.4</v>
      </c>
      <c r="H305" s="16"/>
      <c r="I305" s="16">
        <f t="shared" ref="I305:I378" si="5">G305+H305</f>
        <v>217.4</v>
      </c>
    </row>
    <row r="306" spans="1:9" ht="45" customHeight="1" x14ac:dyDescent="0.25">
      <c r="A306" s="9" t="s">
        <v>372</v>
      </c>
      <c r="B306" s="53" t="s">
        <v>426</v>
      </c>
      <c r="C306" s="10" t="s">
        <v>69</v>
      </c>
      <c r="D306" s="10"/>
      <c r="E306" s="10"/>
      <c r="F306" s="26"/>
      <c r="G306" s="11">
        <f>G307</f>
        <v>3</v>
      </c>
      <c r="H306" s="11"/>
      <c r="I306" s="11">
        <f t="shared" si="5"/>
        <v>3</v>
      </c>
    </row>
    <row r="307" spans="1:9" ht="44.25" customHeight="1" x14ac:dyDescent="0.25">
      <c r="A307" s="9" t="s">
        <v>373</v>
      </c>
      <c r="B307" s="53" t="s">
        <v>426</v>
      </c>
      <c r="C307" s="10" t="s">
        <v>69</v>
      </c>
      <c r="D307" s="10" t="s">
        <v>16</v>
      </c>
      <c r="E307" s="10"/>
      <c r="F307" s="26"/>
      <c r="G307" s="11">
        <f>G308</f>
        <v>3</v>
      </c>
      <c r="H307" s="11"/>
      <c r="I307" s="11">
        <f t="shared" si="5"/>
        <v>3</v>
      </c>
    </row>
    <row r="308" spans="1:9" ht="59.25" customHeight="1" x14ac:dyDescent="0.25">
      <c r="A308" s="89" t="s">
        <v>61</v>
      </c>
      <c r="B308" s="54" t="s">
        <v>426</v>
      </c>
      <c r="C308" s="15" t="s">
        <v>69</v>
      </c>
      <c r="D308" s="15" t="s">
        <v>16</v>
      </c>
      <c r="E308" s="15" t="s">
        <v>62</v>
      </c>
      <c r="F308" s="26"/>
      <c r="G308" s="16">
        <f>G309</f>
        <v>3</v>
      </c>
      <c r="H308" s="11"/>
      <c r="I308" s="16">
        <f t="shared" si="5"/>
        <v>3</v>
      </c>
    </row>
    <row r="309" spans="1:9" ht="25.5" customHeight="1" x14ac:dyDescent="0.25">
      <c r="A309" s="89" t="s">
        <v>374</v>
      </c>
      <c r="B309" s="54" t="s">
        <v>426</v>
      </c>
      <c r="C309" s="15" t="s">
        <v>69</v>
      </c>
      <c r="D309" s="15" t="s">
        <v>16</v>
      </c>
      <c r="E309" s="15" t="s">
        <v>375</v>
      </c>
      <c r="F309" s="91"/>
      <c r="G309" s="16">
        <f>G310</f>
        <v>3</v>
      </c>
      <c r="H309" s="16"/>
      <c r="I309" s="16">
        <f t="shared" si="5"/>
        <v>3</v>
      </c>
    </row>
    <row r="310" spans="1:9" ht="28.5" customHeight="1" x14ac:dyDescent="0.25">
      <c r="A310" s="89" t="s">
        <v>376</v>
      </c>
      <c r="B310" s="54" t="s">
        <v>426</v>
      </c>
      <c r="C310" s="15" t="s">
        <v>69</v>
      </c>
      <c r="D310" s="15" t="s">
        <v>16</v>
      </c>
      <c r="E310" s="15" t="s">
        <v>377</v>
      </c>
      <c r="F310" s="91"/>
      <c r="G310" s="16">
        <f>G311</f>
        <v>3</v>
      </c>
      <c r="H310" s="16"/>
      <c r="I310" s="16">
        <f t="shared" si="5"/>
        <v>3</v>
      </c>
    </row>
    <row r="311" spans="1:9" ht="12.75" customHeight="1" x14ac:dyDescent="0.25">
      <c r="A311" s="89" t="s">
        <v>378</v>
      </c>
      <c r="B311" s="54" t="s">
        <v>426</v>
      </c>
      <c r="C311" s="15" t="s">
        <v>69</v>
      </c>
      <c r="D311" s="15" t="s">
        <v>16</v>
      </c>
      <c r="E311" s="15" t="s">
        <v>377</v>
      </c>
      <c r="F311" s="91" t="s">
        <v>379</v>
      </c>
      <c r="G311" s="16">
        <v>3</v>
      </c>
      <c r="H311" s="16"/>
      <c r="I311" s="16">
        <f t="shared" si="5"/>
        <v>3</v>
      </c>
    </row>
    <row r="312" spans="1:9" ht="76.5" customHeight="1" x14ac:dyDescent="0.25">
      <c r="A312" s="9" t="s">
        <v>438</v>
      </c>
      <c r="B312" s="53" t="s">
        <v>426</v>
      </c>
      <c r="C312" s="10" t="s">
        <v>134</v>
      </c>
      <c r="D312" s="10"/>
      <c r="E312" s="36"/>
      <c r="F312" s="10"/>
      <c r="G312" s="11">
        <f>G313+G318</f>
        <v>8736.4</v>
      </c>
      <c r="H312" s="11">
        <f>H313+H318</f>
        <v>1014.2</v>
      </c>
      <c r="I312" s="11">
        <f t="shared" si="5"/>
        <v>9750.6</v>
      </c>
    </row>
    <row r="313" spans="1:9" ht="57.75" customHeight="1" x14ac:dyDescent="0.25">
      <c r="A313" s="9" t="s">
        <v>381</v>
      </c>
      <c r="B313" s="53" t="s">
        <v>426</v>
      </c>
      <c r="C313" s="10" t="s">
        <v>134</v>
      </c>
      <c r="D313" s="10" t="s">
        <v>16</v>
      </c>
      <c r="E313" s="10"/>
      <c r="F313" s="26"/>
      <c r="G313" s="11">
        <f t="shared" ref="G313:H316" si="6">G314</f>
        <v>306</v>
      </c>
      <c r="H313" s="11">
        <f t="shared" si="6"/>
        <v>1014.2</v>
      </c>
      <c r="I313" s="11">
        <f t="shared" si="5"/>
        <v>1320.2</v>
      </c>
    </row>
    <row r="314" spans="1:9" ht="60" customHeight="1" x14ac:dyDescent="0.25">
      <c r="A314" s="89" t="s">
        <v>37</v>
      </c>
      <c r="B314" s="54" t="s">
        <v>426</v>
      </c>
      <c r="C314" s="15" t="s">
        <v>134</v>
      </c>
      <c r="D314" s="15" t="s">
        <v>16</v>
      </c>
      <c r="E314" s="15" t="s">
        <v>38</v>
      </c>
      <c r="F314" s="26"/>
      <c r="G314" s="16">
        <f t="shared" si="6"/>
        <v>306</v>
      </c>
      <c r="H314" s="16">
        <f t="shared" si="6"/>
        <v>1014.2</v>
      </c>
      <c r="I314" s="16">
        <f t="shared" si="5"/>
        <v>1320.2</v>
      </c>
    </row>
    <row r="315" spans="1:9" ht="27.75" customHeight="1" x14ac:dyDescent="0.25">
      <c r="A315" s="14" t="s">
        <v>439</v>
      </c>
      <c r="B315" s="54" t="s">
        <v>426</v>
      </c>
      <c r="C315" s="15" t="s">
        <v>134</v>
      </c>
      <c r="D315" s="15" t="s">
        <v>16</v>
      </c>
      <c r="E315" s="15" t="s">
        <v>383</v>
      </c>
      <c r="F315" s="91"/>
      <c r="G315" s="16">
        <f t="shared" si="6"/>
        <v>306</v>
      </c>
      <c r="H315" s="16">
        <f t="shared" si="6"/>
        <v>1014.2</v>
      </c>
      <c r="I315" s="16">
        <f t="shared" si="5"/>
        <v>1320.2</v>
      </c>
    </row>
    <row r="316" spans="1:9" ht="44.25" customHeight="1" x14ac:dyDescent="0.25">
      <c r="A316" s="14" t="s">
        <v>440</v>
      </c>
      <c r="B316" s="54" t="s">
        <v>426</v>
      </c>
      <c r="C316" s="15" t="s">
        <v>134</v>
      </c>
      <c r="D316" s="15" t="s">
        <v>16</v>
      </c>
      <c r="E316" s="15" t="s">
        <v>385</v>
      </c>
      <c r="F316" s="91"/>
      <c r="G316" s="16">
        <f t="shared" si="6"/>
        <v>306</v>
      </c>
      <c r="H316" s="16">
        <f t="shared" si="6"/>
        <v>1014.2</v>
      </c>
      <c r="I316" s="16">
        <f t="shared" si="5"/>
        <v>1320.2</v>
      </c>
    </row>
    <row r="317" spans="1:9" ht="12.75" customHeight="1" x14ac:dyDescent="0.25">
      <c r="A317" s="14" t="s">
        <v>386</v>
      </c>
      <c r="B317" s="54" t="s">
        <v>426</v>
      </c>
      <c r="C317" s="15" t="s">
        <v>134</v>
      </c>
      <c r="D317" s="15" t="s">
        <v>16</v>
      </c>
      <c r="E317" s="15" t="s">
        <v>385</v>
      </c>
      <c r="F317" s="91" t="s">
        <v>387</v>
      </c>
      <c r="G317" s="16">
        <v>306</v>
      </c>
      <c r="H317" s="16">
        <v>1014.2</v>
      </c>
      <c r="I317" s="16">
        <f t="shared" si="5"/>
        <v>1320.2</v>
      </c>
    </row>
    <row r="318" spans="1:9" ht="27" customHeight="1" x14ac:dyDescent="0.25">
      <c r="A318" s="9" t="s">
        <v>388</v>
      </c>
      <c r="B318" s="53" t="s">
        <v>426</v>
      </c>
      <c r="C318" s="10" t="s">
        <v>134</v>
      </c>
      <c r="D318" s="10" t="s">
        <v>28</v>
      </c>
      <c r="E318" s="10"/>
      <c r="F318" s="26"/>
      <c r="G318" s="11">
        <f>G319+G323</f>
        <v>8430.4</v>
      </c>
      <c r="H318" s="11"/>
      <c r="I318" s="11">
        <f t="shared" si="5"/>
        <v>8430.4</v>
      </c>
    </row>
    <row r="319" spans="1:9" ht="58.5" customHeight="1" x14ac:dyDescent="0.25">
      <c r="A319" s="89" t="s">
        <v>37</v>
      </c>
      <c r="B319" s="54" t="s">
        <v>426</v>
      </c>
      <c r="C319" s="15" t="s">
        <v>134</v>
      </c>
      <c r="D319" s="15" t="s">
        <v>28</v>
      </c>
      <c r="E319" s="15" t="s">
        <v>38</v>
      </c>
      <c r="F319" s="91"/>
      <c r="G319" s="16">
        <f>G320</f>
        <v>8430.4</v>
      </c>
      <c r="H319" s="16"/>
      <c r="I319" s="16">
        <f t="shared" si="5"/>
        <v>8430.4</v>
      </c>
    </row>
    <row r="320" spans="1:9" ht="27.75" customHeight="1" x14ac:dyDescent="0.25">
      <c r="A320" s="14" t="s">
        <v>39</v>
      </c>
      <c r="B320" s="54" t="s">
        <v>426</v>
      </c>
      <c r="C320" s="15" t="s">
        <v>134</v>
      </c>
      <c r="D320" s="15" t="s">
        <v>28</v>
      </c>
      <c r="E320" s="15" t="s">
        <v>40</v>
      </c>
      <c r="F320" s="91"/>
      <c r="G320" s="16">
        <f>G321</f>
        <v>8430.4</v>
      </c>
      <c r="H320" s="16"/>
      <c r="I320" s="16">
        <f t="shared" si="5"/>
        <v>8430.4</v>
      </c>
    </row>
    <row r="321" spans="1:9" ht="138" customHeight="1" x14ac:dyDescent="0.25">
      <c r="A321" s="14" t="s">
        <v>434</v>
      </c>
      <c r="B321" s="54" t="s">
        <v>426</v>
      </c>
      <c r="C321" s="15" t="s">
        <v>134</v>
      </c>
      <c r="D321" s="15" t="s">
        <v>28</v>
      </c>
      <c r="E321" s="15" t="s">
        <v>132</v>
      </c>
      <c r="F321" s="91"/>
      <c r="G321" s="16">
        <f>G322</f>
        <v>8430.4</v>
      </c>
      <c r="H321" s="16"/>
      <c r="I321" s="16">
        <f t="shared" si="5"/>
        <v>8430.4</v>
      </c>
    </row>
    <row r="322" spans="1:9" ht="14.25" customHeight="1" x14ac:dyDescent="0.25">
      <c r="A322" s="89" t="s">
        <v>129</v>
      </c>
      <c r="B322" s="54" t="s">
        <v>426</v>
      </c>
      <c r="C322" s="15" t="s">
        <v>134</v>
      </c>
      <c r="D322" s="15" t="s">
        <v>28</v>
      </c>
      <c r="E322" s="15" t="s">
        <v>132</v>
      </c>
      <c r="F322" s="91" t="s">
        <v>130</v>
      </c>
      <c r="G322" s="16">
        <v>8430.4</v>
      </c>
      <c r="H322" s="16"/>
      <c r="I322" s="16">
        <f t="shared" si="5"/>
        <v>8430.4</v>
      </c>
    </row>
    <row r="323" spans="1:9" hidden="1" x14ac:dyDescent="0.25">
      <c r="A323" s="89" t="s">
        <v>59</v>
      </c>
      <c r="B323" s="54" t="s">
        <v>426</v>
      </c>
      <c r="C323" s="15" t="s">
        <v>134</v>
      </c>
      <c r="D323" s="15" t="s">
        <v>28</v>
      </c>
      <c r="E323" s="15" t="s">
        <v>63</v>
      </c>
      <c r="F323" s="91"/>
      <c r="G323" s="16">
        <f>G324</f>
        <v>0</v>
      </c>
      <c r="H323" s="16"/>
      <c r="I323" s="16">
        <f t="shared" si="5"/>
        <v>0</v>
      </c>
    </row>
    <row r="324" spans="1:9" ht="31.5" hidden="1" x14ac:dyDescent="0.25">
      <c r="A324" s="89" t="s">
        <v>389</v>
      </c>
      <c r="B324" s="54" t="s">
        <v>426</v>
      </c>
      <c r="C324" s="15" t="s">
        <v>134</v>
      </c>
      <c r="D324" s="15" t="s">
        <v>28</v>
      </c>
      <c r="E324" s="15" t="s">
        <v>65</v>
      </c>
      <c r="F324" s="91"/>
      <c r="G324" s="16">
        <f>G325</f>
        <v>0</v>
      </c>
      <c r="H324" s="16"/>
      <c r="I324" s="16">
        <f t="shared" si="5"/>
        <v>0</v>
      </c>
    </row>
    <row r="325" spans="1:9" hidden="1" x14ac:dyDescent="0.25">
      <c r="A325" s="89" t="s">
        <v>129</v>
      </c>
      <c r="B325" s="54" t="s">
        <v>426</v>
      </c>
      <c r="C325" s="15" t="s">
        <v>134</v>
      </c>
      <c r="D325" s="15" t="s">
        <v>28</v>
      </c>
      <c r="E325" s="15" t="s">
        <v>65</v>
      </c>
      <c r="F325" s="91" t="s">
        <v>130</v>
      </c>
      <c r="G325" s="16"/>
      <c r="H325" s="16"/>
      <c r="I325" s="16">
        <f t="shared" si="5"/>
        <v>0</v>
      </c>
    </row>
    <row r="326" spans="1:9" ht="47.25" customHeight="1" x14ac:dyDescent="0.3">
      <c r="A326" s="61" t="s">
        <v>441</v>
      </c>
      <c r="B326" s="62" t="s">
        <v>442</v>
      </c>
      <c r="C326" s="63"/>
      <c r="D326" s="63"/>
      <c r="E326" s="63"/>
      <c r="F326" s="58"/>
      <c r="G326" s="52">
        <f>G327+G398+G441+G487+G534+G552+G595+G634+G645</f>
        <v>102865.7</v>
      </c>
      <c r="H326" s="52">
        <f>H327+H398+H441+H487+H534+H552+H595+H634+H645</f>
        <v>15200.9</v>
      </c>
      <c r="I326" s="52">
        <f t="shared" si="5"/>
        <v>118066.59999999999</v>
      </c>
    </row>
    <row r="327" spans="1:9" ht="28.5" customHeight="1" x14ac:dyDescent="0.25">
      <c r="A327" s="9" t="s">
        <v>427</v>
      </c>
      <c r="B327" s="64" t="s">
        <v>442</v>
      </c>
      <c r="C327" s="10" t="s">
        <v>16</v>
      </c>
      <c r="D327" s="10"/>
      <c r="E327" s="10"/>
      <c r="F327" s="26"/>
      <c r="G327" s="11">
        <f>G328+G333+G339+G361+G357+G352</f>
        <v>43592</v>
      </c>
      <c r="H327" s="11">
        <f>H328+H333+H339+H361+H357+H352</f>
        <v>1160.7</v>
      </c>
      <c r="I327" s="11">
        <f t="shared" si="5"/>
        <v>44752.7</v>
      </c>
    </row>
    <row r="328" spans="1:9" ht="58.5" customHeight="1" x14ac:dyDescent="0.25">
      <c r="A328" s="13" t="s">
        <v>17</v>
      </c>
      <c r="B328" s="53" t="s">
        <v>442</v>
      </c>
      <c r="C328" s="10" t="s">
        <v>16</v>
      </c>
      <c r="D328" s="10" t="s">
        <v>18</v>
      </c>
      <c r="E328" s="10"/>
      <c r="F328" s="26"/>
      <c r="G328" s="11">
        <f>G329</f>
        <v>2570.4</v>
      </c>
      <c r="H328" s="11"/>
      <c r="I328" s="11">
        <f t="shared" si="5"/>
        <v>2570.4</v>
      </c>
    </row>
    <row r="329" spans="1:9" ht="75" customHeight="1" x14ac:dyDescent="0.25">
      <c r="A329" s="14" t="s">
        <v>19</v>
      </c>
      <c r="B329" s="54" t="s">
        <v>442</v>
      </c>
      <c r="C329" s="15" t="s">
        <v>16</v>
      </c>
      <c r="D329" s="15" t="s">
        <v>18</v>
      </c>
      <c r="E329" s="15" t="s">
        <v>20</v>
      </c>
      <c r="F329" s="26"/>
      <c r="G329" s="16">
        <f>G330</f>
        <v>2570.4</v>
      </c>
      <c r="H329" s="11"/>
      <c r="I329" s="16">
        <f t="shared" si="5"/>
        <v>2570.4</v>
      </c>
    </row>
    <row r="330" spans="1:9" ht="27" customHeight="1" x14ac:dyDescent="0.25">
      <c r="A330" s="17" t="s">
        <v>21</v>
      </c>
      <c r="B330" s="54" t="s">
        <v>442</v>
      </c>
      <c r="C330" s="15" t="s">
        <v>16</v>
      </c>
      <c r="D330" s="15" t="s">
        <v>18</v>
      </c>
      <c r="E330" s="15" t="s">
        <v>22</v>
      </c>
      <c r="F330" s="19"/>
      <c r="G330" s="16">
        <f>G331</f>
        <v>2570.4</v>
      </c>
      <c r="H330" s="16"/>
      <c r="I330" s="16">
        <f t="shared" si="5"/>
        <v>2570.4</v>
      </c>
    </row>
    <row r="331" spans="1:9" ht="12" customHeight="1" x14ac:dyDescent="0.25">
      <c r="A331" s="14" t="s">
        <v>23</v>
      </c>
      <c r="B331" s="54" t="s">
        <v>442</v>
      </c>
      <c r="C331" s="15" t="s">
        <v>16</v>
      </c>
      <c r="D331" s="15" t="s">
        <v>18</v>
      </c>
      <c r="E331" s="15" t="s">
        <v>24</v>
      </c>
      <c r="F331" s="19"/>
      <c r="G331" s="16">
        <f>G332</f>
        <v>2570.4</v>
      </c>
      <c r="H331" s="16"/>
      <c r="I331" s="16">
        <f t="shared" si="5"/>
        <v>2570.4</v>
      </c>
    </row>
    <row r="332" spans="1:9" ht="90" customHeight="1" x14ac:dyDescent="0.25">
      <c r="A332" s="14" t="s">
        <v>419</v>
      </c>
      <c r="B332" s="65" t="s">
        <v>442</v>
      </c>
      <c r="C332" s="15" t="s">
        <v>16</v>
      </c>
      <c r="D332" s="15" t="s">
        <v>18</v>
      </c>
      <c r="E332" s="15" t="s">
        <v>24</v>
      </c>
      <c r="F332" s="19" t="s">
        <v>26</v>
      </c>
      <c r="G332" s="16">
        <v>2570.4</v>
      </c>
      <c r="H332" s="16"/>
      <c r="I332" s="16">
        <f t="shared" si="5"/>
        <v>2570.4</v>
      </c>
    </row>
    <row r="333" spans="1:9" ht="74.25" customHeight="1" x14ac:dyDescent="0.25">
      <c r="A333" s="13" t="s">
        <v>27</v>
      </c>
      <c r="B333" s="53" t="s">
        <v>442</v>
      </c>
      <c r="C333" s="10" t="s">
        <v>16</v>
      </c>
      <c r="D333" s="10" t="s">
        <v>28</v>
      </c>
      <c r="E333" s="10"/>
      <c r="F333" s="26"/>
      <c r="G333" s="11">
        <f>G334</f>
        <v>712.9</v>
      </c>
      <c r="H333" s="11"/>
      <c r="I333" s="11">
        <f t="shared" si="5"/>
        <v>712.9</v>
      </c>
    </row>
    <row r="334" spans="1:9" ht="74.25" customHeight="1" x14ac:dyDescent="0.25">
      <c r="A334" s="14" t="s">
        <v>19</v>
      </c>
      <c r="B334" s="54" t="s">
        <v>442</v>
      </c>
      <c r="C334" s="15" t="s">
        <v>16</v>
      </c>
      <c r="D334" s="15" t="s">
        <v>28</v>
      </c>
      <c r="E334" s="15" t="s">
        <v>20</v>
      </c>
      <c r="F334" s="26"/>
      <c r="G334" s="16">
        <f>G335</f>
        <v>712.9</v>
      </c>
      <c r="H334" s="11"/>
      <c r="I334" s="16">
        <f t="shared" si="5"/>
        <v>712.9</v>
      </c>
    </row>
    <row r="335" spans="1:9" ht="27" customHeight="1" x14ac:dyDescent="0.25">
      <c r="A335" s="17" t="s">
        <v>21</v>
      </c>
      <c r="B335" s="54" t="s">
        <v>442</v>
      </c>
      <c r="C335" s="15" t="s">
        <v>16</v>
      </c>
      <c r="D335" s="15" t="s">
        <v>28</v>
      </c>
      <c r="E335" s="15" t="s">
        <v>22</v>
      </c>
      <c r="F335" s="15"/>
      <c r="G335" s="16">
        <f>G336</f>
        <v>712.9</v>
      </c>
      <c r="H335" s="16"/>
      <c r="I335" s="16">
        <f t="shared" si="5"/>
        <v>712.9</v>
      </c>
    </row>
    <row r="336" spans="1:9" ht="27" customHeight="1" x14ac:dyDescent="0.25">
      <c r="A336" s="17" t="s">
        <v>29</v>
      </c>
      <c r="B336" s="54" t="s">
        <v>442</v>
      </c>
      <c r="C336" s="15" t="s">
        <v>16</v>
      </c>
      <c r="D336" s="15" t="s">
        <v>28</v>
      </c>
      <c r="E336" s="15" t="s">
        <v>30</v>
      </c>
      <c r="F336" s="15"/>
      <c r="G336" s="16">
        <f>G337+G338</f>
        <v>712.9</v>
      </c>
      <c r="H336" s="16"/>
      <c r="I336" s="16">
        <f t="shared" si="5"/>
        <v>712.9</v>
      </c>
    </row>
    <row r="337" spans="1:9" ht="88.5" customHeight="1" x14ac:dyDescent="0.25">
      <c r="A337" s="14" t="s">
        <v>419</v>
      </c>
      <c r="B337" s="54" t="s">
        <v>442</v>
      </c>
      <c r="C337" s="15" t="s">
        <v>16</v>
      </c>
      <c r="D337" s="15" t="s">
        <v>28</v>
      </c>
      <c r="E337" s="15" t="s">
        <v>30</v>
      </c>
      <c r="F337" s="15" t="s">
        <v>26</v>
      </c>
      <c r="G337" s="16">
        <v>709.9</v>
      </c>
      <c r="H337" s="16"/>
      <c r="I337" s="16">
        <f t="shared" si="5"/>
        <v>709.9</v>
      </c>
    </row>
    <row r="338" spans="1:9" ht="42" customHeight="1" x14ac:dyDescent="0.25">
      <c r="A338" s="18" t="s">
        <v>31</v>
      </c>
      <c r="B338" s="54" t="s">
        <v>442</v>
      </c>
      <c r="C338" s="15" t="s">
        <v>16</v>
      </c>
      <c r="D338" s="15" t="s">
        <v>28</v>
      </c>
      <c r="E338" s="15" t="s">
        <v>30</v>
      </c>
      <c r="F338" s="15" t="s">
        <v>32</v>
      </c>
      <c r="G338" s="16">
        <v>3</v>
      </c>
      <c r="H338" s="16"/>
      <c r="I338" s="16">
        <f t="shared" si="5"/>
        <v>3</v>
      </c>
    </row>
    <row r="339" spans="1:9" ht="75" customHeight="1" x14ac:dyDescent="0.25">
      <c r="A339" s="13" t="s">
        <v>443</v>
      </c>
      <c r="B339" s="53" t="s">
        <v>442</v>
      </c>
      <c r="C339" s="10" t="s">
        <v>16</v>
      </c>
      <c r="D339" s="10" t="s">
        <v>34</v>
      </c>
      <c r="E339" s="10"/>
      <c r="F339" s="26"/>
      <c r="G339" s="11">
        <f>G340</f>
        <v>29322</v>
      </c>
      <c r="H339" s="11">
        <f>H348</f>
        <v>0</v>
      </c>
      <c r="I339" s="11">
        <f t="shared" si="5"/>
        <v>29322</v>
      </c>
    </row>
    <row r="340" spans="1:9" ht="75" customHeight="1" x14ac:dyDescent="0.25">
      <c r="A340" s="14" t="s">
        <v>19</v>
      </c>
      <c r="B340" s="54" t="s">
        <v>442</v>
      </c>
      <c r="C340" s="15" t="s">
        <v>16</v>
      </c>
      <c r="D340" s="15" t="s">
        <v>34</v>
      </c>
      <c r="E340" s="15" t="s">
        <v>20</v>
      </c>
      <c r="F340" s="26"/>
      <c r="G340" s="16">
        <f>G341</f>
        <v>29322</v>
      </c>
      <c r="H340" s="11"/>
      <c r="I340" s="16">
        <f t="shared" si="5"/>
        <v>29322</v>
      </c>
    </row>
    <row r="341" spans="1:9" ht="27.75" customHeight="1" x14ac:dyDescent="0.25">
      <c r="A341" s="17" t="s">
        <v>21</v>
      </c>
      <c r="B341" s="54" t="s">
        <v>442</v>
      </c>
      <c r="C341" s="15" t="s">
        <v>16</v>
      </c>
      <c r="D341" s="15" t="s">
        <v>34</v>
      </c>
      <c r="E341" s="15" t="s">
        <v>22</v>
      </c>
      <c r="F341" s="15"/>
      <c r="G341" s="16">
        <f>G342+G346</f>
        <v>29322</v>
      </c>
      <c r="H341" s="16"/>
      <c r="I341" s="16">
        <f t="shared" si="5"/>
        <v>29322</v>
      </c>
    </row>
    <row r="342" spans="1:9" ht="27.75" customHeight="1" x14ac:dyDescent="0.25">
      <c r="A342" s="17" t="s">
        <v>29</v>
      </c>
      <c r="B342" s="54" t="s">
        <v>442</v>
      </c>
      <c r="C342" s="15" t="s">
        <v>16</v>
      </c>
      <c r="D342" s="15" t="s">
        <v>34</v>
      </c>
      <c r="E342" s="15" t="s">
        <v>30</v>
      </c>
      <c r="F342" s="15"/>
      <c r="G342" s="16">
        <f>G343+G344+G345</f>
        <v>29322</v>
      </c>
      <c r="H342" s="16"/>
      <c r="I342" s="16">
        <f t="shared" si="5"/>
        <v>29322</v>
      </c>
    </row>
    <row r="343" spans="1:9" ht="89.25" customHeight="1" x14ac:dyDescent="0.25">
      <c r="A343" s="14" t="s">
        <v>419</v>
      </c>
      <c r="B343" s="54" t="s">
        <v>442</v>
      </c>
      <c r="C343" s="15" t="s">
        <v>16</v>
      </c>
      <c r="D343" s="15" t="s">
        <v>34</v>
      </c>
      <c r="E343" s="15" t="s">
        <v>30</v>
      </c>
      <c r="F343" s="15" t="s">
        <v>26</v>
      </c>
      <c r="G343" s="16">
        <v>26891.5</v>
      </c>
      <c r="H343" s="16"/>
      <c r="I343" s="16">
        <f t="shared" si="5"/>
        <v>26891.5</v>
      </c>
    </row>
    <row r="344" spans="1:9" ht="43.5" customHeight="1" x14ac:dyDescent="0.25">
      <c r="A344" s="18" t="s">
        <v>31</v>
      </c>
      <c r="B344" s="54" t="s">
        <v>442</v>
      </c>
      <c r="C344" s="15" t="s">
        <v>16</v>
      </c>
      <c r="D344" s="15" t="s">
        <v>34</v>
      </c>
      <c r="E344" s="15" t="s">
        <v>30</v>
      </c>
      <c r="F344" s="15" t="s">
        <v>32</v>
      </c>
      <c r="G344" s="16">
        <v>2341.5</v>
      </c>
      <c r="H344" s="16"/>
      <c r="I344" s="16">
        <f t="shared" si="5"/>
        <v>2341.5</v>
      </c>
    </row>
    <row r="345" spans="1:9" ht="27.75" customHeight="1" x14ac:dyDescent="0.25">
      <c r="A345" s="14" t="s">
        <v>35</v>
      </c>
      <c r="B345" s="54" t="s">
        <v>442</v>
      </c>
      <c r="C345" s="15" t="s">
        <v>16</v>
      </c>
      <c r="D345" s="15" t="s">
        <v>34</v>
      </c>
      <c r="E345" s="15" t="s">
        <v>30</v>
      </c>
      <c r="F345" s="15" t="s">
        <v>36</v>
      </c>
      <c r="G345" s="16">
        <v>89</v>
      </c>
      <c r="H345" s="16"/>
      <c r="I345" s="16">
        <f t="shared" si="5"/>
        <v>89</v>
      </c>
    </row>
    <row r="346" spans="1:9" ht="46.5" hidden="1" customHeight="1" x14ac:dyDescent="0.25">
      <c r="A346" s="14" t="s">
        <v>444</v>
      </c>
      <c r="B346" s="54" t="s">
        <v>442</v>
      </c>
      <c r="C346" s="15" t="s">
        <v>16</v>
      </c>
      <c r="D346" s="15" t="s">
        <v>34</v>
      </c>
      <c r="E346" s="15" t="s">
        <v>445</v>
      </c>
      <c r="F346" s="19"/>
      <c r="G346" s="16">
        <f>G347</f>
        <v>0</v>
      </c>
      <c r="H346" s="16"/>
      <c r="I346" s="16">
        <f t="shared" si="5"/>
        <v>0</v>
      </c>
    </row>
    <row r="347" spans="1:9" ht="90.75" hidden="1" customHeight="1" x14ac:dyDescent="0.25">
      <c r="A347" s="14" t="s">
        <v>409</v>
      </c>
      <c r="B347" s="54" t="s">
        <v>442</v>
      </c>
      <c r="C347" s="15" t="s">
        <v>16</v>
      </c>
      <c r="D347" s="15" t="s">
        <v>34</v>
      </c>
      <c r="E347" s="15" t="s">
        <v>445</v>
      </c>
      <c r="F347" s="19" t="s">
        <v>26</v>
      </c>
      <c r="G347" s="16"/>
      <c r="H347" s="16"/>
      <c r="I347" s="16">
        <f t="shared" si="5"/>
        <v>0</v>
      </c>
    </row>
    <row r="348" spans="1:9" ht="58.5" hidden="1" customHeight="1" x14ac:dyDescent="0.25">
      <c r="A348" s="14" t="s">
        <v>37</v>
      </c>
      <c r="B348" s="54" t="s">
        <v>442</v>
      </c>
      <c r="C348" s="15" t="s">
        <v>16</v>
      </c>
      <c r="D348" s="15" t="s">
        <v>34</v>
      </c>
      <c r="E348" s="15" t="s">
        <v>38</v>
      </c>
      <c r="F348" s="19"/>
      <c r="G348" s="16"/>
      <c r="H348" s="16">
        <f>H349</f>
        <v>0</v>
      </c>
      <c r="I348" s="16">
        <f t="shared" si="5"/>
        <v>0</v>
      </c>
    </row>
    <row r="349" spans="1:9" ht="29.25" hidden="1" customHeight="1" x14ac:dyDescent="0.25">
      <c r="A349" s="14" t="s">
        <v>39</v>
      </c>
      <c r="B349" s="54" t="s">
        <v>442</v>
      </c>
      <c r="C349" s="15" t="s">
        <v>16</v>
      </c>
      <c r="D349" s="15" t="s">
        <v>34</v>
      </c>
      <c r="E349" s="15" t="s">
        <v>40</v>
      </c>
      <c r="F349" s="19"/>
      <c r="G349" s="16"/>
      <c r="H349" s="16">
        <f>H350</f>
        <v>0</v>
      </c>
      <c r="I349" s="16">
        <f t="shared" si="5"/>
        <v>0</v>
      </c>
    </row>
    <row r="350" spans="1:9" ht="77.25" hidden="1" customHeight="1" x14ac:dyDescent="0.25">
      <c r="A350" s="14" t="s">
        <v>41</v>
      </c>
      <c r="B350" s="54" t="s">
        <v>442</v>
      </c>
      <c r="C350" s="15" t="s">
        <v>16</v>
      </c>
      <c r="D350" s="15" t="s">
        <v>34</v>
      </c>
      <c r="E350" s="15" t="s">
        <v>42</v>
      </c>
      <c r="F350" s="19"/>
      <c r="G350" s="16"/>
      <c r="H350" s="16">
        <f>H351</f>
        <v>0</v>
      </c>
      <c r="I350" s="16">
        <f t="shared" si="5"/>
        <v>0</v>
      </c>
    </row>
    <row r="351" spans="1:9" ht="108.75" hidden="1" customHeight="1" x14ac:dyDescent="0.25">
      <c r="A351" s="14" t="s">
        <v>25</v>
      </c>
      <c r="B351" s="54" t="s">
        <v>442</v>
      </c>
      <c r="C351" s="15" t="s">
        <v>16</v>
      </c>
      <c r="D351" s="15" t="s">
        <v>34</v>
      </c>
      <c r="E351" s="15" t="s">
        <v>42</v>
      </c>
      <c r="F351" s="19" t="s">
        <v>26</v>
      </c>
      <c r="G351" s="16"/>
      <c r="H351" s="16"/>
      <c r="I351" s="16">
        <f t="shared" si="5"/>
        <v>0</v>
      </c>
    </row>
    <row r="352" spans="1:9" ht="13.5" customHeight="1" x14ac:dyDescent="0.25">
      <c r="A352" s="13" t="s">
        <v>43</v>
      </c>
      <c r="B352" s="53" t="s">
        <v>442</v>
      </c>
      <c r="C352" s="10" t="s">
        <v>16</v>
      </c>
      <c r="D352" s="10" t="s">
        <v>44</v>
      </c>
      <c r="E352" s="10"/>
      <c r="F352" s="20"/>
      <c r="G352" s="11"/>
      <c r="H352" s="11">
        <f>H353</f>
        <v>1.7</v>
      </c>
      <c r="I352" s="11">
        <f t="shared" si="5"/>
        <v>1.7</v>
      </c>
    </row>
    <row r="353" spans="1:9" ht="75" customHeight="1" x14ac:dyDescent="0.25">
      <c r="A353" s="14" t="s">
        <v>19</v>
      </c>
      <c r="B353" s="54" t="s">
        <v>442</v>
      </c>
      <c r="C353" s="15" t="s">
        <v>16</v>
      </c>
      <c r="D353" s="15" t="s">
        <v>44</v>
      </c>
      <c r="E353" s="15" t="s">
        <v>20</v>
      </c>
      <c r="F353" s="20"/>
      <c r="G353" s="11"/>
      <c r="H353" s="16">
        <f>H354</f>
        <v>1.7</v>
      </c>
      <c r="I353" s="16">
        <f t="shared" si="5"/>
        <v>1.7</v>
      </c>
    </row>
    <row r="354" spans="1:9" ht="29.25" customHeight="1" x14ac:dyDescent="0.25">
      <c r="A354" s="17" t="s">
        <v>45</v>
      </c>
      <c r="B354" s="54" t="s">
        <v>442</v>
      </c>
      <c r="C354" s="15" t="s">
        <v>16</v>
      </c>
      <c r="D354" s="15" t="s">
        <v>44</v>
      </c>
      <c r="E354" s="15" t="s">
        <v>46</v>
      </c>
      <c r="F354" s="19"/>
      <c r="G354" s="16"/>
      <c r="H354" s="16">
        <f>H355</f>
        <v>1.7</v>
      </c>
      <c r="I354" s="16">
        <f t="shared" si="5"/>
        <v>1.7</v>
      </c>
    </row>
    <row r="355" spans="1:9" ht="75" customHeight="1" x14ac:dyDescent="0.25">
      <c r="A355" s="14" t="s">
        <v>47</v>
      </c>
      <c r="B355" s="54" t="s">
        <v>442</v>
      </c>
      <c r="C355" s="15" t="s">
        <v>16</v>
      </c>
      <c r="D355" s="15" t="s">
        <v>44</v>
      </c>
      <c r="E355" s="15" t="s">
        <v>48</v>
      </c>
      <c r="F355" s="19"/>
      <c r="G355" s="16"/>
      <c r="H355" s="16">
        <f>H356</f>
        <v>1.7</v>
      </c>
      <c r="I355" s="16">
        <f t="shared" si="5"/>
        <v>1.7</v>
      </c>
    </row>
    <row r="356" spans="1:9" ht="43.5" customHeight="1" x14ac:dyDescent="0.25">
      <c r="A356" s="18" t="s">
        <v>31</v>
      </c>
      <c r="B356" s="54" t="s">
        <v>442</v>
      </c>
      <c r="C356" s="15" t="s">
        <v>16</v>
      </c>
      <c r="D356" s="15" t="s">
        <v>44</v>
      </c>
      <c r="E356" s="15" t="s">
        <v>48</v>
      </c>
      <c r="F356" s="19" t="s">
        <v>32</v>
      </c>
      <c r="G356" s="16"/>
      <c r="H356" s="16">
        <v>1.7</v>
      </c>
      <c r="I356" s="16">
        <f t="shared" si="5"/>
        <v>1.7</v>
      </c>
    </row>
    <row r="357" spans="1:9" ht="29.25" hidden="1" customHeight="1" x14ac:dyDescent="0.25">
      <c r="A357" s="21" t="s">
        <v>53</v>
      </c>
      <c r="B357" s="53" t="s">
        <v>442</v>
      </c>
      <c r="C357" s="10" t="s">
        <v>16</v>
      </c>
      <c r="D357" s="10" t="s">
        <v>54</v>
      </c>
      <c r="E357" s="15"/>
      <c r="F357" s="19"/>
      <c r="G357" s="11">
        <f>G358</f>
        <v>0</v>
      </c>
      <c r="H357" s="11"/>
      <c r="I357" s="11">
        <f t="shared" si="5"/>
        <v>0</v>
      </c>
    </row>
    <row r="358" spans="1:9" ht="29.25" hidden="1" customHeight="1" x14ac:dyDescent="0.25">
      <c r="A358" s="14" t="s">
        <v>55</v>
      </c>
      <c r="B358" s="54" t="s">
        <v>442</v>
      </c>
      <c r="C358" s="15" t="s">
        <v>16</v>
      </c>
      <c r="D358" s="15" t="s">
        <v>54</v>
      </c>
      <c r="E358" s="15" t="s">
        <v>56</v>
      </c>
      <c r="F358" s="19"/>
      <c r="G358" s="16">
        <f>G359</f>
        <v>0</v>
      </c>
      <c r="H358" s="16"/>
      <c r="I358" s="16">
        <f t="shared" si="5"/>
        <v>0</v>
      </c>
    </row>
    <row r="359" spans="1:9" ht="44.25" hidden="1" customHeight="1" x14ac:dyDescent="0.25">
      <c r="A359" s="14" t="s">
        <v>57</v>
      </c>
      <c r="B359" s="54" t="s">
        <v>442</v>
      </c>
      <c r="C359" s="15" t="s">
        <v>16</v>
      </c>
      <c r="D359" s="15" t="s">
        <v>54</v>
      </c>
      <c r="E359" s="15" t="s">
        <v>58</v>
      </c>
      <c r="F359" s="19"/>
      <c r="G359" s="16">
        <f>G360</f>
        <v>0</v>
      </c>
      <c r="H359" s="16"/>
      <c r="I359" s="16">
        <f t="shared" si="5"/>
        <v>0</v>
      </c>
    </row>
    <row r="360" spans="1:9" ht="44.25" hidden="1" customHeight="1" x14ac:dyDescent="0.25">
      <c r="A360" s="14" t="s">
        <v>31</v>
      </c>
      <c r="B360" s="54" t="s">
        <v>442</v>
      </c>
      <c r="C360" s="15" t="s">
        <v>16</v>
      </c>
      <c r="D360" s="15" t="s">
        <v>54</v>
      </c>
      <c r="E360" s="15" t="s">
        <v>58</v>
      </c>
      <c r="F360" s="19" t="s">
        <v>32</v>
      </c>
      <c r="G360" s="16"/>
      <c r="H360" s="16"/>
      <c r="I360" s="16">
        <f t="shared" si="5"/>
        <v>0</v>
      </c>
    </row>
    <row r="361" spans="1:9" ht="28.5" customHeight="1" x14ac:dyDescent="0.25">
      <c r="A361" s="13" t="s">
        <v>68</v>
      </c>
      <c r="B361" s="53" t="s">
        <v>442</v>
      </c>
      <c r="C361" s="26" t="s">
        <v>16</v>
      </c>
      <c r="D361" s="26" t="s">
        <v>69</v>
      </c>
      <c r="E361" s="26"/>
      <c r="F361" s="26"/>
      <c r="G361" s="11">
        <f>G363+G380+G386+G383+G389+G376+G370+G367</f>
        <v>10986.7</v>
      </c>
      <c r="H361" s="11">
        <f>H363+H380+H386+H383+H389+H376+H370+H367</f>
        <v>1159</v>
      </c>
      <c r="I361" s="11">
        <f t="shared" si="5"/>
        <v>12145.7</v>
      </c>
    </row>
    <row r="362" spans="1:9" ht="74.25" customHeight="1" x14ac:dyDescent="0.25">
      <c r="A362" s="14" t="s">
        <v>19</v>
      </c>
      <c r="B362" s="54" t="s">
        <v>442</v>
      </c>
      <c r="C362" s="91" t="s">
        <v>16</v>
      </c>
      <c r="D362" s="91" t="s">
        <v>69</v>
      </c>
      <c r="E362" s="15" t="s">
        <v>20</v>
      </c>
      <c r="F362" s="26"/>
      <c r="G362" s="11"/>
      <c r="H362" s="16">
        <f>H363</f>
        <v>325</v>
      </c>
      <c r="I362" s="16">
        <f t="shared" si="5"/>
        <v>325</v>
      </c>
    </row>
    <row r="363" spans="1:9" ht="26.25" customHeight="1" x14ac:dyDescent="0.25">
      <c r="A363" s="17" t="s">
        <v>45</v>
      </c>
      <c r="B363" s="54" t="s">
        <v>442</v>
      </c>
      <c r="C363" s="91" t="s">
        <v>16</v>
      </c>
      <c r="D363" s="91" t="s">
        <v>69</v>
      </c>
      <c r="E363" s="15" t="s">
        <v>46</v>
      </c>
      <c r="F363" s="15"/>
      <c r="G363" s="16"/>
      <c r="H363" s="16">
        <f>H364</f>
        <v>325</v>
      </c>
      <c r="I363" s="16">
        <f t="shared" si="5"/>
        <v>325</v>
      </c>
    </row>
    <row r="364" spans="1:9" ht="27.75" customHeight="1" x14ac:dyDescent="0.25">
      <c r="A364" s="59" t="s">
        <v>70</v>
      </c>
      <c r="B364" s="54" t="s">
        <v>442</v>
      </c>
      <c r="C364" s="91" t="s">
        <v>16</v>
      </c>
      <c r="D364" s="91" t="s">
        <v>69</v>
      </c>
      <c r="E364" s="15" t="s">
        <v>71</v>
      </c>
      <c r="F364" s="15"/>
      <c r="G364" s="16"/>
      <c r="H364" s="16">
        <f>H365+H366</f>
        <v>325</v>
      </c>
      <c r="I364" s="16">
        <f t="shared" si="5"/>
        <v>325</v>
      </c>
    </row>
    <row r="365" spans="1:9" ht="88.5" customHeight="1" x14ac:dyDescent="0.25">
      <c r="A365" s="14" t="s">
        <v>419</v>
      </c>
      <c r="B365" s="54" t="s">
        <v>442</v>
      </c>
      <c r="C365" s="91" t="s">
        <v>16</v>
      </c>
      <c r="D365" s="91" t="s">
        <v>69</v>
      </c>
      <c r="E365" s="15" t="s">
        <v>71</v>
      </c>
      <c r="F365" s="15" t="s">
        <v>26</v>
      </c>
      <c r="G365" s="16"/>
      <c r="H365" s="16">
        <v>306.39999999999998</v>
      </c>
      <c r="I365" s="16">
        <f t="shared" si="5"/>
        <v>306.39999999999998</v>
      </c>
    </row>
    <row r="366" spans="1:9" ht="42" customHeight="1" x14ac:dyDescent="0.25">
      <c r="A366" s="18" t="s">
        <v>31</v>
      </c>
      <c r="B366" s="54" t="s">
        <v>442</v>
      </c>
      <c r="C366" s="91" t="s">
        <v>16</v>
      </c>
      <c r="D366" s="91" t="s">
        <v>69</v>
      </c>
      <c r="E366" s="15" t="s">
        <v>71</v>
      </c>
      <c r="F366" s="15" t="s">
        <v>32</v>
      </c>
      <c r="G366" s="16"/>
      <c r="H366" s="16">
        <v>18.600000000000001</v>
      </c>
      <c r="I366" s="16">
        <f t="shared" si="5"/>
        <v>18.600000000000001</v>
      </c>
    </row>
    <row r="367" spans="1:9" ht="44.25" customHeight="1" x14ac:dyDescent="0.25">
      <c r="A367" s="17" t="s">
        <v>77</v>
      </c>
      <c r="B367" s="54" t="s">
        <v>442</v>
      </c>
      <c r="C367" s="91" t="s">
        <v>16</v>
      </c>
      <c r="D367" s="91" t="s">
        <v>69</v>
      </c>
      <c r="E367" s="91" t="s">
        <v>78</v>
      </c>
      <c r="F367" s="91"/>
      <c r="G367" s="16">
        <f>G368</f>
        <v>711</v>
      </c>
      <c r="H367" s="16"/>
      <c r="I367" s="16">
        <f t="shared" si="5"/>
        <v>711</v>
      </c>
    </row>
    <row r="368" spans="1:9" ht="42" customHeight="1" x14ac:dyDescent="0.25">
      <c r="A368" s="14" t="s">
        <v>81</v>
      </c>
      <c r="B368" s="54" t="s">
        <v>442</v>
      </c>
      <c r="C368" s="91" t="s">
        <v>16</v>
      </c>
      <c r="D368" s="91" t="s">
        <v>69</v>
      </c>
      <c r="E368" s="15" t="s">
        <v>82</v>
      </c>
      <c r="F368" s="19"/>
      <c r="G368" s="16">
        <f>G369</f>
        <v>711</v>
      </c>
      <c r="H368" s="16"/>
      <c r="I368" s="16">
        <f t="shared" si="5"/>
        <v>711</v>
      </c>
    </row>
    <row r="369" spans="1:9" ht="13.5" customHeight="1" x14ac:dyDescent="0.25">
      <c r="A369" s="14" t="s">
        <v>83</v>
      </c>
      <c r="B369" s="54" t="s">
        <v>442</v>
      </c>
      <c r="C369" s="91" t="s">
        <v>16</v>
      </c>
      <c r="D369" s="91" t="s">
        <v>69</v>
      </c>
      <c r="E369" s="15" t="s">
        <v>82</v>
      </c>
      <c r="F369" s="19" t="s">
        <v>84</v>
      </c>
      <c r="G369" s="16">
        <v>711</v>
      </c>
      <c r="H369" s="11"/>
      <c r="I369" s="16">
        <f t="shared" si="5"/>
        <v>711</v>
      </c>
    </row>
    <row r="370" spans="1:9" ht="89.25" customHeight="1" x14ac:dyDescent="0.25">
      <c r="A370" s="18" t="s">
        <v>85</v>
      </c>
      <c r="B370" s="54" t="s">
        <v>442</v>
      </c>
      <c r="C370" s="91" t="s">
        <v>16</v>
      </c>
      <c r="D370" s="91" t="s">
        <v>69</v>
      </c>
      <c r="E370" s="15" t="s">
        <v>86</v>
      </c>
      <c r="F370" s="15"/>
      <c r="G370" s="16">
        <f>G371</f>
        <v>4282.3</v>
      </c>
      <c r="H370" s="16">
        <f>H374</f>
        <v>834</v>
      </c>
      <c r="I370" s="16">
        <f t="shared" si="5"/>
        <v>5116.3</v>
      </c>
    </row>
    <row r="371" spans="1:9" ht="29.25" customHeight="1" x14ac:dyDescent="0.25">
      <c r="A371" s="89" t="s">
        <v>87</v>
      </c>
      <c r="B371" s="54" t="s">
        <v>442</v>
      </c>
      <c r="C371" s="91" t="s">
        <v>16</v>
      </c>
      <c r="D371" s="91" t="s">
        <v>69</v>
      </c>
      <c r="E371" s="15" t="s">
        <v>88</v>
      </c>
      <c r="F371" s="15"/>
      <c r="G371" s="16">
        <f>G372+G373</f>
        <v>4282.3</v>
      </c>
      <c r="H371" s="16"/>
      <c r="I371" s="16">
        <f t="shared" si="5"/>
        <v>4282.3</v>
      </c>
    </row>
    <row r="372" spans="1:9" ht="42" customHeight="1" x14ac:dyDescent="0.25">
      <c r="A372" s="18" t="s">
        <v>31</v>
      </c>
      <c r="B372" s="54" t="s">
        <v>442</v>
      </c>
      <c r="C372" s="91" t="s">
        <v>16</v>
      </c>
      <c r="D372" s="91" t="s">
        <v>69</v>
      </c>
      <c r="E372" s="15" t="s">
        <v>88</v>
      </c>
      <c r="F372" s="15" t="s">
        <v>32</v>
      </c>
      <c r="G372" s="16">
        <v>4281.7</v>
      </c>
      <c r="H372" s="16"/>
      <c r="I372" s="16">
        <f t="shared" si="5"/>
        <v>4281.7</v>
      </c>
    </row>
    <row r="373" spans="1:9" ht="27.75" customHeight="1" x14ac:dyDescent="0.25">
      <c r="A373" s="14" t="s">
        <v>35</v>
      </c>
      <c r="B373" s="54" t="s">
        <v>442</v>
      </c>
      <c r="C373" s="100" t="s">
        <v>16</v>
      </c>
      <c r="D373" s="100" t="s">
        <v>69</v>
      </c>
      <c r="E373" s="15" t="s">
        <v>88</v>
      </c>
      <c r="F373" s="15" t="s">
        <v>36</v>
      </c>
      <c r="G373" s="16">
        <v>0.6</v>
      </c>
      <c r="H373" s="16"/>
      <c r="I373" s="16">
        <f t="shared" si="5"/>
        <v>0.6</v>
      </c>
    </row>
    <row r="374" spans="1:9" ht="44.25" customHeight="1" x14ac:dyDescent="0.25">
      <c r="A374" s="14" t="s">
        <v>212</v>
      </c>
      <c r="B374" s="54" t="s">
        <v>442</v>
      </c>
      <c r="C374" s="91" t="s">
        <v>16</v>
      </c>
      <c r="D374" s="91" t="s">
        <v>69</v>
      </c>
      <c r="E374" s="15" t="s">
        <v>90</v>
      </c>
      <c r="F374" s="15"/>
      <c r="G374" s="16"/>
      <c r="H374" s="16">
        <f>H375</f>
        <v>834</v>
      </c>
      <c r="I374" s="16">
        <f t="shared" si="5"/>
        <v>834</v>
      </c>
    </row>
    <row r="375" spans="1:9" ht="42" customHeight="1" x14ac:dyDescent="0.25">
      <c r="A375" s="18" t="s">
        <v>31</v>
      </c>
      <c r="B375" s="54" t="s">
        <v>442</v>
      </c>
      <c r="C375" s="91" t="s">
        <v>16</v>
      </c>
      <c r="D375" s="91" t="s">
        <v>69</v>
      </c>
      <c r="E375" s="15" t="s">
        <v>90</v>
      </c>
      <c r="F375" s="15" t="s">
        <v>32</v>
      </c>
      <c r="G375" s="16"/>
      <c r="H375" s="16">
        <v>834</v>
      </c>
      <c r="I375" s="16">
        <f t="shared" si="5"/>
        <v>834</v>
      </c>
    </row>
    <row r="376" spans="1:9" ht="74.25" customHeight="1" x14ac:dyDescent="0.25">
      <c r="A376" s="89" t="s">
        <v>91</v>
      </c>
      <c r="B376" s="54" t="s">
        <v>442</v>
      </c>
      <c r="C376" s="91" t="s">
        <v>16</v>
      </c>
      <c r="D376" s="91" t="s">
        <v>69</v>
      </c>
      <c r="E376" s="91" t="s">
        <v>92</v>
      </c>
      <c r="F376" s="91"/>
      <c r="G376" s="16">
        <f>G377</f>
        <v>20</v>
      </c>
      <c r="H376" s="16"/>
      <c r="I376" s="16">
        <f t="shared" si="5"/>
        <v>20</v>
      </c>
    </row>
    <row r="377" spans="1:9" ht="27" customHeight="1" x14ac:dyDescent="0.25">
      <c r="A377" s="89" t="s">
        <v>87</v>
      </c>
      <c r="B377" s="54" t="s">
        <v>442</v>
      </c>
      <c r="C377" s="91" t="s">
        <v>16</v>
      </c>
      <c r="D377" s="91" t="s">
        <v>69</v>
      </c>
      <c r="E377" s="91" t="s">
        <v>93</v>
      </c>
      <c r="F377" s="91"/>
      <c r="G377" s="16">
        <f>G379+G378</f>
        <v>20</v>
      </c>
      <c r="H377" s="16"/>
      <c r="I377" s="16">
        <f t="shared" si="5"/>
        <v>20</v>
      </c>
    </row>
    <row r="378" spans="1:9" ht="46.5" customHeight="1" x14ac:dyDescent="0.25">
      <c r="A378" s="18" t="s">
        <v>31</v>
      </c>
      <c r="B378" s="54" t="s">
        <v>442</v>
      </c>
      <c r="C378" s="97" t="s">
        <v>16</v>
      </c>
      <c r="D378" s="97" t="s">
        <v>69</v>
      </c>
      <c r="E378" s="97" t="s">
        <v>93</v>
      </c>
      <c r="F378" s="97" t="s">
        <v>32</v>
      </c>
      <c r="G378" s="16">
        <v>5</v>
      </c>
      <c r="H378" s="16"/>
      <c r="I378" s="16">
        <f t="shared" si="5"/>
        <v>5</v>
      </c>
    </row>
    <row r="379" spans="1:9" ht="27.75" customHeight="1" x14ac:dyDescent="0.25">
      <c r="A379" s="14" t="s">
        <v>94</v>
      </c>
      <c r="B379" s="54" t="s">
        <v>442</v>
      </c>
      <c r="C379" s="91" t="s">
        <v>16</v>
      </c>
      <c r="D379" s="91" t="s">
        <v>69</v>
      </c>
      <c r="E379" s="91" t="s">
        <v>93</v>
      </c>
      <c r="F379" s="91" t="s">
        <v>95</v>
      </c>
      <c r="G379" s="16">
        <v>15</v>
      </c>
      <c r="H379" s="16"/>
      <c r="I379" s="16">
        <f t="shared" ref="I379:I451" si="7">G379+H379</f>
        <v>15</v>
      </c>
    </row>
    <row r="380" spans="1:9" ht="74.25" hidden="1" customHeight="1" x14ac:dyDescent="0.25">
      <c r="A380" s="89" t="s">
        <v>446</v>
      </c>
      <c r="B380" s="54" t="s">
        <v>442</v>
      </c>
      <c r="C380" s="91" t="s">
        <v>16</v>
      </c>
      <c r="D380" s="91" t="s">
        <v>69</v>
      </c>
      <c r="E380" s="91" t="s">
        <v>97</v>
      </c>
      <c r="F380" s="91"/>
      <c r="G380" s="16">
        <f>G381</f>
        <v>0</v>
      </c>
      <c r="H380" s="16"/>
      <c r="I380" s="16">
        <f t="shared" si="7"/>
        <v>0</v>
      </c>
    </row>
    <row r="381" spans="1:9" ht="27" hidden="1" customHeight="1" x14ac:dyDescent="0.25">
      <c r="A381" s="89" t="s">
        <v>87</v>
      </c>
      <c r="B381" s="54" t="s">
        <v>442</v>
      </c>
      <c r="C381" s="91" t="s">
        <v>16</v>
      </c>
      <c r="D381" s="91" t="s">
        <v>69</v>
      </c>
      <c r="E381" s="91" t="s">
        <v>98</v>
      </c>
      <c r="F381" s="91"/>
      <c r="G381" s="16">
        <f>G382</f>
        <v>0</v>
      </c>
      <c r="H381" s="16"/>
      <c r="I381" s="16">
        <f t="shared" si="7"/>
        <v>0</v>
      </c>
    </row>
    <row r="382" spans="1:9" ht="43.5" hidden="1" customHeight="1" x14ac:dyDescent="0.25">
      <c r="A382" s="18" t="s">
        <v>31</v>
      </c>
      <c r="B382" s="54" t="s">
        <v>442</v>
      </c>
      <c r="C382" s="91" t="s">
        <v>16</v>
      </c>
      <c r="D382" s="91" t="s">
        <v>69</v>
      </c>
      <c r="E382" s="91" t="s">
        <v>98</v>
      </c>
      <c r="F382" s="91" t="s">
        <v>32</v>
      </c>
      <c r="G382" s="16"/>
      <c r="H382" s="16"/>
      <c r="I382" s="16">
        <f t="shared" si="7"/>
        <v>0</v>
      </c>
    </row>
    <row r="383" spans="1:9" ht="91.5" customHeight="1" x14ac:dyDescent="0.25">
      <c r="A383" s="14" t="s">
        <v>99</v>
      </c>
      <c r="B383" s="54" t="s">
        <v>442</v>
      </c>
      <c r="C383" s="91" t="s">
        <v>16</v>
      </c>
      <c r="D383" s="91" t="s">
        <v>69</v>
      </c>
      <c r="E383" s="91" t="s">
        <v>100</v>
      </c>
      <c r="F383" s="25"/>
      <c r="G383" s="16">
        <f>G384</f>
        <v>28.5</v>
      </c>
      <c r="H383" s="16"/>
      <c r="I383" s="16">
        <f t="shared" si="7"/>
        <v>28.5</v>
      </c>
    </row>
    <row r="384" spans="1:9" ht="28.5" customHeight="1" x14ac:dyDescent="0.25">
      <c r="A384" s="89" t="s">
        <v>87</v>
      </c>
      <c r="B384" s="54" t="s">
        <v>442</v>
      </c>
      <c r="C384" s="91" t="s">
        <v>16</v>
      </c>
      <c r="D384" s="91" t="s">
        <v>69</v>
      </c>
      <c r="E384" s="91" t="s">
        <v>101</v>
      </c>
      <c r="F384" s="25"/>
      <c r="G384" s="16">
        <f>G385</f>
        <v>28.5</v>
      </c>
      <c r="H384" s="16"/>
      <c r="I384" s="16">
        <f t="shared" si="7"/>
        <v>28.5</v>
      </c>
    </row>
    <row r="385" spans="1:9" ht="42.75" customHeight="1" x14ac:dyDescent="0.25">
      <c r="A385" s="18" t="s">
        <v>31</v>
      </c>
      <c r="B385" s="54" t="s">
        <v>442</v>
      </c>
      <c r="C385" s="91" t="s">
        <v>16</v>
      </c>
      <c r="D385" s="91" t="s">
        <v>69</v>
      </c>
      <c r="E385" s="91" t="s">
        <v>101</v>
      </c>
      <c r="F385" s="91" t="s">
        <v>32</v>
      </c>
      <c r="G385" s="16">
        <v>28.5</v>
      </c>
      <c r="H385" s="16"/>
      <c r="I385" s="16">
        <f t="shared" si="7"/>
        <v>28.5</v>
      </c>
    </row>
    <row r="386" spans="1:9" ht="57.75" hidden="1" customHeight="1" x14ac:dyDescent="0.25">
      <c r="A386" s="18" t="s">
        <v>102</v>
      </c>
      <c r="B386" s="54" t="s">
        <v>442</v>
      </c>
      <c r="C386" s="91" t="s">
        <v>16</v>
      </c>
      <c r="D386" s="91" t="s">
        <v>69</v>
      </c>
      <c r="E386" s="15" t="s">
        <v>103</v>
      </c>
      <c r="F386" s="15"/>
      <c r="G386" s="16">
        <f>G387</f>
        <v>0</v>
      </c>
      <c r="H386" s="16">
        <f>H387</f>
        <v>0</v>
      </c>
      <c r="I386" s="16">
        <f t="shared" si="7"/>
        <v>0</v>
      </c>
    </row>
    <row r="387" spans="1:9" ht="27.75" hidden="1" customHeight="1" x14ac:dyDescent="0.25">
      <c r="A387" s="89" t="s">
        <v>104</v>
      </c>
      <c r="B387" s="54" t="s">
        <v>442</v>
      </c>
      <c r="C387" s="91" t="s">
        <v>16</v>
      </c>
      <c r="D387" s="91" t="s">
        <v>69</v>
      </c>
      <c r="E387" s="15" t="s">
        <v>105</v>
      </c>
      <c r="F387" s="15"/>
      <c r="G387" s="16">
        <f>G388</f>
        <v>0</v>
      </c>
      <c r="H387" s="16">
        <f>H388</f>
        <v>0</v>
      </c>
      <c r="I387" s="16">
        <f t="shared" si="7"/>
        <v>0</v>
      </c>
    </row>
    <row r="388" spans="1:9" ht="28.5" hidden="1" customHeight="1" x14ac:dyDescent="0.25">
      <c r="A388" s="18" t="s">
        <v>31</v>
      </c>
      <c r="B388" s="54" t="s">
        <v>442</v>
      </c>
      <c r="C388" s="91" t="s">
        <v>16</v>
      </c>
      <c r="D388" s="91" t="s">
        <v>69</v>
      </c>
      <c r="E388" s="15" t="s">
        <v>105</v>
      </c>
      <c r="F388" s="15" t="s">
        <v>32</v>
      </c>
      <c r="G388" s="16"/>
      <c r="H388" s="16"/>
      <c r="I388" s="16">
        <f t="shared" si="7"/>
        <v>0</v>
      </c>
    </row>
    <row r="389" spans="1:9" ht="60.75" customHeight="1" x14ac:dyDescent="0.25">
      <c r="A389" s="18" t="s">
        <v>61</v>
      </c>
      <c r="B389" s="54" t="s">
        <v>442</v>
      </c>
      <c r="C389" s="91" t="s">
        <v>16</v>
      </c>
      <c r="D389" s="91" t="s">
        <v>69</v>
      </c>
      <c r="E389" s="91" t="s">
        <v>62</v>
      </c>
      <c r="F389" s="91"/>
      <c r="G389" s="16">
        <f>G390</f>
        <v>5944.9</v>
      </c>
      <c r="H389" s="16"/>
      <c r="I389" s="16">
        <f t="shared" si="7"/>
        <v>5944.9</v>
      </c>
    </row>
    <row r="390" spans="1:9" ht="26.25" customHeight="1" x14ac:dyDescent="0.25">
      <c r="A390" s="14" t="s">
        <v>106</v>
      </c>
      <c r="B390" s="54" t="s">
        <v>442</v>
      </c>
      <c r="C390" s="91" t="s">
        <v>16</v>
      </c>
      <c r="D390" s="91" t="s">
        <v>69</v>
      </c>
      <c r="E390" s="91" t="s">
        <v>107</v>
      </c>
      <c r="F390" s="91"/>
      <c r="G390" s="16">
        <f>G391+G395</f>
        <v>5944.9</v>
      </c>
      <c r="H390" s="16"/>
      <c r="I390" s="16">
        <f t="shared" si="7"/>
        <v>5944.9</v>
      </c>
    </row>
    <row r="391" spans="1:9" ht="27" customHeight="1" x14ac:dyDescent="0.25">
      <c r="A391" s="14" t="s">
        <v>108</v>
      </c>
      <c r="B391" s="54" t="s">
        <v>442</v>
      </c>
      <c r="C391" s="91" t="s">
        <v>16</v>
      </c>
      <c r="D391" s="91" t="s">
        <v>69</v>
      </c>
      <c r="E391" s="91" t="s">
        <v>109</v>
      </c>
      <c r="F391" s="91"/>
      <c r="G391" s="16">
        <f>G392+G393+G394</f>
        <v>5944.9</v>
      </c>
      <c r="H391" s="16"/>
      <c r="I391" s="16">
        <f t="shared" si="7"/>
        <v>5944.9</v>
      </c>
    </row>
    <row r="392" spans="1:9" ht="29.25" customHeight="1" x14ac:dyDescent="0.25">
      <c r="A392" s="18" t="s">
        <v>31</v>
      </c>
      <c r="B392" s="54" t="s">
        <v>442</v>
      </c>
      <c r="C392" s="91" t="s">
        <v>16</v>
      </c>
      <c r="D392" s="91" t="s">
        <v>69</v>
      </c>
      <c r="E392" s="91" t="s">
        <v>109</v>
      </c>
      <c r="F392" s="91" t="s">
        <v>32</v>
      </c>
      <c r="G392" s="16">
        <v>1484</v>
      </c>
      <c r="H392" s="16"/>
      <c r="I392" s="16">
        <f t="shared" si="7"/>
        <v>1484</v>
      </c>
    </row>
    <row r="393" spans="1:9" ht="15" customHeight="1" x14ac:dyDescent="0.25">
      <c r="A393" s="14" t="s">
        <v>110</v>
      </c>
      <c r="B393" s="54" t="s">
        <v>442</v>
      </c>
      <c r="C393" s="15" t="s">
        <v>16</v>
      </c>
      <c r="D393" s="91" t="s">
        <v>69</v>
      </c>
      <c r="E393" s="91" t="s">
        <v>109</v>
      </c>
      <c r="F393" s="15" t="s">
        <v>111</v>
      </c>
      <c r="G393" s="16">
        <v>192.4</v>
      </c>
      <c r="H393" s="16"/>
      <c r="I393" s="16">
        <f t="shared" si="7"/>
        <v>192.4</v>
      </c>
    </row>
    <row r="394" spans="1:9" ht="27.75" customHeight="1" x14ac:dyDescent="0.25">
      <c r="A394" s="14" t="s">
        <v>35</v>
      </c>
      <c r="B394" s="54" t="s">
        <v>442</v>
      </c>
      <c r="C394" s="15" t="s">
        <v>16</v>
      </c>
      <c r="D394" s="97" t="s">
        <v>69</v>
      </c>
      <c r="E394" s="97" t="s">
        <v>109</v>
      </c>
      <c r="F394" s="15" t="s">
        <v>36</v>
      </c>
      <c r="G394" s="16">
        <v>4268.5</v>
      </c>
      <c r="H394" s="16"/>
      <c r="I394" s="16">
        <f t="shared" si="7"/>
        <v>4268.5</v>
      </c>
    </row>
    <row r="395" spans="1:9" ht="29.45" hidden="1" customHeight="1" x14ac:dyDescent="0.25">
      <c r="A395" s="14" t="s">
        <v>112</v>
      </c>
      <c r="B395" s="54" t="s">
        <v>442</v>
      </c>
      <c r="C395" s="91" t="s">
        <v>16</v>
      </c>
      <c r="D395" s="91" t="s">
        <v>69</v>
      </c>
      <c r="E395" s="91" t="s">
        <v>113</v>
      </c>
      <c r="F395" s="15"/>
      <c r="G395" s="16">
        <f>G396+G397</f>
        <v>0</v>
      </c>
      <c r="H395" s="16"/>
      <c r="I395" s="16">
        <f t="shared" si="7"/>
        <v>0</v>
      </c>
    </row>
    <row r="396" spans="1:9" ht="90" hidden="1" customHeight="1" x14ac:dyDescent="0.25">
      <c r="A396" s="14" t="s">
        <v>419</v>
      </c>
      <c r="B396" s="54" t="s">
        <v>442</v>
      </c>
      <c r="C396" s="15" t="s">
        <v>16</v>
      </c>
      <c r="D396" s="91" t="s">
        <v>69</v>
      </c>
      <c r="E396" s="91" t="s">
        <v>113</v>
      </c>
      <c r="F396" s="15" t="s">
        <v>26</v>
      </c>
      <c r="G396" s="16"/>
      <c r="H396" s="16"/>
      <c r="I396" s="16">
        <f t="shared" si="7"/>
        <v>0</v>
      </c>
    </row>
    <row r="397" spans="1:9" ht="30.6" hidden="1" customHeight="1" x14ac:dyDescent="0.25">
      <c r="A397" s="18" t="s">
        <v>31</v>
      </c>
      <c r="B397" s="54" t="s">
        <v>442</v>
      </c>
      <c r="C397" s="15" t="s">
        <v>16</v>
      </c>
      <c r="D397" s="91" t="s">
        <v>69</v>
      </c>
      <c r="E397" s="91" t="s">
        <v>113</v>
      </c>
      <c r="F397" s="15" t="s">
        <v>32</v>
      </c>
      <c r="G397" s="16"/>
      <c r="H397" s="16"/>
      <c r="I397" s="16">
        <f t="shared" si="7"/>
        <v>0</v>
      </c>
    </row>
    <row r="398" spans="1:9" ht="60.75" customHeight="1" x14ac:dyDescent="0.25">
      <c r="A398" s="9" t="s">
        <v>118</v>
      </c>
      <c r="B398" s="53" t="s">
        <v>442</v>
      </c>
      <c r="C398" s="26" t="s">
        <v>28</v>
      </c>
      <c r="D398" s="26"/>
      <c r="E398" s="26"/>
      <c r="F398" s="26"/>
      <c r="G398" s="11">
        <f>G418+G399</f>
        <v>4159.5</v>
      </c>
      <c r="H398" s="11">
        <f>H418+H399</f>
        <v>0</v>
      </c>
      <c r="I398" s="11">
        <f t="shared" si="7"/>
        <v>4159.5</v>
      </c>
    </row>
    <row r="399" spans="1:9" ht="58.5" customHeight="1" x14ac:dyDescent="0.25">
      <c r="A399" s="13" t="s">
        <v>124</v>
      </c>
      <c r="B399" s="53" t="s">
        <v>442</v>
      </c>
      <c r="C399" s="10" t="s">
        <v>28</v>
      </c>
      <c r="D399" s="10" t="s">
        <v>125</v>
      </c>
      <c r="E399" s="10"/>
      <c r="F399" s="10"/>
      <c r="G399" s="11">
        <f>G400+G406+G411+G414</f>
        <v>3995.3999999999996</v>
      </c>
      <c r="H399" s="11"/>
      <c r="I399" s="11">
        <f t="shared" si="7"/>
        <v>3995.3999999999996</v>
      </c>
    </row>
    <row r="400" spans="1:9" ht="43.5" customHeight="1" x14ac:dyDescent="0.25">
      <c r="A400" s="14" t="s">
        <v>75</v>
      </c>
      <c r="B400" s="54" t="s">
        <v>442</v>
      </c>
      <c r="C400" s="15" t="s">
        <v>28</v>
      </c>
      <c r="D400" s="15" t="s">
        <v>125</v>
      </c>
      <c r="E400" s="15" t="s">
        <v>76</v>
      </c>
      <c r="F400" s="10"/>
      <c r="G400" s="16">
        <f>G401</f>
        <v>3890</v>
      </c>
      <c r="H400" s="11"/>
      <c r="I400" s="16">
        <f t="shared" si="7"/>
        <v>3890</v>
      </c>
    </row>
    <row r="401" spans="1:9" ht="42.75" customHeight="1" x14ac:dyDescent="0.25">
      <c r="A401" s="17" t="s">
        <v>77</v>
      </c>
      <c r="B401" s="54" t="s">
        <v>442</v>
      </c>
      <c r="C401" s="15" t="s">
        <v>28</v>
      </c>
      <c r="D401" s="15" t="s">
        <v>125</v>
      </c>
      <c r="E401" s="15" t="s">
        <v>78</v>
      </c>
      <c r="F401" s="15"/>
      <c r="G401" s="16">
        <f>G402</f>
        <v>3890</v>
      </c>
      <c r="H401" s="16"/>
      <c r="I401" s="16">
        <f t="shared" si="7"/>
        <v>3890</v>
      </c>
    </row>
    <row r="402" spans="1:9" ht="43.5" customHeight="1" x14ac:dyDescent="0.25">
      <c r="A402" s="14" t="s">
        <v>121</v>
      </c>
      <c r="B402" s="54" t="s">
        <v>442</v>
      </c>
      <c r="C402" s="15" t="s">
        <v>28</v>
      </c>
      <c r="D402" s="15" t="s">
        <v>125</v>
      </c>
      <c r="E402" s="15" t="s">
        <v>122</v>
      </c>
      <c r="F402" s="15"/>
      <c r="G402" s="16">
        <f>G403+G404+G405</f>
        <v>3890</v>
      </c>
      <c r="H402" s="16"/>
      <c r="I402" s="16">
        <f t="shared" si="7"/>
        <v>3890</v>
      </c>
    </row>
    <row r="403" spans="1:9" ht="90" customHeight="1" x14ac:dyDescent="0.25">
      <c r="A403" s="14" t="s">
        <v>419</v>
      </c>
      <c r="B403" s="54" t="s">
        <v>442</v>
      </c>
      <c r="C403" s="15" t="s">
        <v>28</v>
      </c>
      <c r="D403" s="15" t="s">
        <v>125</v>
      </c>
      <c r="E403" s="15" t="s">
        <v>122</v>
      </c>
      <c r="F403" s="15" t="s">
        <v>26</v>
      </c>
      <c r="G403" s="16">
        <v>3192.1</v>
      </c>
      <c r="H403" s="16"/>
      <c r="I403" s="16">
        <f t="shared" si="7"/>
        <v>3192.1</v>
      </c>
    </row>
    <row r="404" spans="1:9" ht="44.25" customHeight="1" x14ac:dyDescent="0.25">
      <c r="A404" s="18" t="s">
        <v>31</v>
      </c>
      <c r="B404" s="54" t="s">
        <v>442</v>
      </c>
      <c r="C404" s="15" t="s">
        <v>28</v>
      </c>
      <c r="D404" s="15" t="s">
        <v>125</v>
      </c>
      <c r="E404" s="15" t="s">
        <v>122</v>
      </c>
      <c r="F404" s="15" t="s">
        <v>32</v>
      </c>
      <c r="G404" s="16">
        <v>697.9</v>
      </c>
      <c r="H404" s="16"/>
      <c r="I404" s="16">
        <f t="shared" si="7"/>
        <v>697.9</v>
      </c>
    </row>
    <row r="405" spans="1:9" ht="12.75" hidden="1" customHeight="1" x14ac:dyDescent="0.25">
      <c r="A405" s="14" t="s">
        <v>35</v>
      </c>
      <c r="B405" s="54" t="s">
        <v>442</v>
      </c>
      <c r="C405" s="15" t="s">
        <v>28</v>
      </c>
      <c r="D405" s="15" t="s">
        <v>125</v>
      </c>
      <c r="E405" s="15" t="s">
        <v>122</v>
      </c>
      <c r="F405" s="15" t="s">
        <v>36</v>
      </c>
      <c r="G405" s="16"/>
      <c r="H405" s="16"/>
      <c r="I405" s="16">
        <f t="shared" si="7"/>
        <v>0</v>
      </c>
    </row>
    <row r="406" spans="1:9" ht="27" hidden="1" customHeight="1" x14ac:dyDescent="0.25">
      <c r="A406" s="18" t="s">
        <v>61</v>
      </c>
      <c r="B406" s="54" t="s">
        <v>442</v>
      </c>
      <c r="C406" s="91" t="s">
        <v>28</v>
      </c>
      <c r="D406" s="15" t="s">
        <v>125</v>
      </c>
      <c r="E406" s="91" t="s">
        <v>62</v>
      </c>
      <c r="F406" s="15"/>
      <c r="G406" s="16">
        <f>G407</f>
        <v>0</v>
      </c>
      <c r="H406" s="16"/>
      <c r="I406" s="16">
        <f t="shared" si="7"/>
        <v>0</v>
      </c>
    </row>
    <row r="407" spans="1:9" ht="13.5" hidden="1" customHeight="1" x14ac:dyDescent="0.25">
      <c r="A407" s="14" t="s">
        <v>59</v>
      </c>
      <c r="B407" s="54" t="s">
        <v>442</v>
      </c>
      <c r="C407" s="91" t="s">
        <v>28</v>
      </c>
      <c r="D407" s="15" t="s">
        <v>125</v>
      </c>
      <c r="E407" s="91" t="s">
        <v>63</v>
      </c>
      <c r="F407" s="91"/>
      <c r="G407" s="16">
        <f>G408</f>
        <v>0</v>
      </c>
      <c r="H407" s="16"/>
      <c r="I407" s="16">
        <f t="shared" si="7"/>
        <v>0</v>
      </c>
    </row>
    <row r="408" spans="1:9" ht="27" hidden="1" customHeight="1" x14ac:dyDescent="0.25">
      <c r="A408" s="14" t="s">
        <v>64</v>
      </c>
      <c r="B408" s="54" t="s">
        <v>442</v>
      </c>
      <c r="C408" s="91" t="s">
        <v>28</v>
      </c>
      <c r="D408" s="15" t="s">
        <v>125</v>
      </c>
      <c r="E408" s="91" t="s">
        <v>65</v>
      </c>
      <c r="F408" s="91"/>
      <c r="G408" s="16">
        <f>G409+G410</f>
        <v>0</v>
      </c>
      <c r="H408" s="16"/>
      <c r="I408" s="16">
        <f t="shared" si="7"/>
        <v>0</v>
      </c>
    </row>
    <row r="409" spans="1:9" ht="45.75" hidden="1" customHeight="1" x14ac:dyDescent="0.25">
      <c r="A409" s="18" t="s">
        <v>31</v>
      </c>
      <c r="B409" s="54" t="s">
        <v>442</v>
      </c>
      <c r="C409" s="91" t="s">
        <v>28</v>
      </c>
      <c r="D409" s="15" t="s">
        <v>125</v>
      </c>
      <c r="E409" s="91" t="s">
        <v>65</v>
      </c>
      <c r="F409" s="91" t="s">
        <v>32</v>
      </c>
      <c r="G409" s="16"/>
      <c r="H409" s="16"/>
      <c r="I409" s="16">
        <f t="shared" si="7"/>
        <v>0</v>
      </c>
    </row>
    <row r="410" spans="1:9" ht="15" hidden="1" customHeight="1" x14ac:dyDescent="0.25">
      <c r="A410" s="18" t="s">
        <v>392</v>
      </c>
      <c r="B410" s="54" t="s">
        <v>442</v>
      </c>
      <c r="C410" s="91" t="s">
        <v>28</v>
      </c>
      <c r="D410" s="15" t="s">
        <v>125</v>
      </c>
      <c r="E410" s="91" t="s">
        <v>65</v>
      </c>
      <c r="F410" s="91" t="s">
        <v>393</v>
      </c>
      <c r="G410" s="16"/>
      <c r="H410" s="16"/>
      <c r="I410" s="16">
        <f t="shared" si="7"/>
        <v>0</v>
      </c>
    </row>
    <row r="411" spans="1:9" ht="107.25" customHeight="1" x14ac:dyDescent="0.25">
      <c r="A411" s="14" t="s">
        <v>447</v>
      </c>
      <c r="B411" s="54" t="s">
        <v>442</v>
      </c>
      <c r="C411" s="15" t="s">
        <v>28</v>
      </c>
      <c r="D411" s="15" t="s">
        <v>125</v>
      </c>
      <c r="E411" s="15" t="s">
        <v>127</v>
      </c>
      <c r="F411" s="15"/>
      <c r="G411" s="16">
        <f>G412</f>
        <v>100.2</v>
      </c>
      <c r="H411" s="16"/>
      <c r="I411" s="16">
        <f t="shared" si="7"/>
        <v>100.2</v>
      </c>
    </row>
    <row r="412" spans="1:9" ht="28.5" customHeight="1" x14ac:dyDescent="0.25">
      <c r="A412" s="89" t="s">
        <v>87</v>
      </c>
      <c r="B412" s="54" t="s">
        <v>442</v>
      </c>
      <c r="C412" s="15" t="s">
        <v>28</v>
      </c>
      <c r="D412" s="15" t="s">
        <v>125</v>
      </c>
      <c r="E412" s="15" t="s">
        <v>128</v>
      </c>
      <c r="F412" s="15"/>
      <c r="G412" s="16">
        <f>G413</f>
        <v>100.2</v>
      </c>
      <c r="H412" s="16"/>
      <c r="I412" s="16">
        <f t="shared" si="7"/>
        <v>100.2</v>
      </c>
    </row>
    <row r="413" spans="1:9" ht="44.25" customHeight="1" x14ac:dyDescent="0.25">
      <c r="A413" s="18" t="s">
        <v>31</v>
      </c>
      <c r="B413" s="54" t="s">
        <v>442</v>
      </c>
      <c r="C413" s="15" t="s">
        <v>28</v>
      </c>
      <c r="D413" s="15" t="s">
        <v>125</v>
      </c>
      <c r="E413" s="15" t="s">
        <v>128</v>
      </c>
      <c r="F413" s="15" t="s">
        <v>32</v>
      </c>
      <c r="G413" s="16">
        <v>100.2</v>
      </c>
      <c r="H413" s="16"/>
      <c r="I413" s="16">
        <f t="shared" si="7"/>
        <v>100.2</v>
      </c>
    </row>
    <row r="414" spans="1:9" ht="12" customHeight="1" x14ac:dyDescent="0.25">
      <c r="A414" s="14" t="s">
        <v>59</v>
      </c>
      <c r="B414" s="54" t="s">
        <v>442</v>
      </c>
      <c r="C414" s="15" t="s">
        <v>28</v>
      </c>
      <c r="D414" s="15" t="s">
        <v>125</v>
      </c>
      <c r="E414" s="15" t="s">
        <v>63</v>
      </c>
      <c r="F414" s="15"/>
      <c r="G414" s="16">
        <f>G415</f>
        <v>5.2</v>
      </c>
      <c r="H414" s="16"/>
      <c r="I414" s="16">
        <f t="shared" si="7"/>
        <v>5.2</v>
      </c>
    </row>
    <row r="415" spans="1:9" ht="27.75" customHeight="1" x14ac:dyDescent="0.25">
      <c r="A415" s="14" t="s">
        <v>389</v>
      </c>
      <c r="B415" s="54" t="s">
        <v>442</v>
      </c>
      <c r="C415" s="15" t="s">
        <v>28</v>
      </c>
      <c r="D415" s="15" t="s">
        <v>125</v>
      </c>
      <c r="E415" s="15" t="s">
        <v>65</v>
      </c>
      <c r="F415" s="15"/>
      <c r="G415" s="16">
        <f>G416+G417</f>
        <v>5.2</v>
      </c>
      <c r="H415" s="16"/>
      <c r="I415" s="16">
        <f t="shared" si="7"/>
        <v>5.2</v>
      </c>
    </row>
    <row r="416" spans="1:9" ht="42.75" hidden="1" customHeight="1" x14ac:dyDescent="0.25">
      <c r="A416" s="18" t="s">
        <v>31</v>
      </c>
      <c r="B416" s="54" t="s">
        <v>442</v>
      </c>
      <c r="C416" s="15" t="s">
        <v>28</v>
      </c>
      <c r="D416" s="15" t="s">
        <v>125</v>
      </c>
      <c r="E416" s="15" t="s">
        <v>65</v>
      </c>
      <c r="F416" s="15" t="s">
        <v>32</v>
      </c>
      <c r="G416" s="16"/>
      <c r="H416" s="16"/>
      <c r="I416" s="16">
        <f t="shared" si="7"/>
        <v>0</v>
      </c>
    </row>
    <row r="417" spans="1:9" ht="28.5" customHeight="1" x14ac:dyDescent="0.25">
      <c r="A417" s="14" t="s">
        <v>94</v>
      </c>
      <c r="B417" s="54" t="s">
        <v>442</v>
      </c>
      <c r="C417" s="15" t="s">
        <v>28</v>
      </c>
      <c r="D417" s="15" t="s">
        <v>125</v>
      </c>
      <c r="E417" s="15" t="s">
        <v>65</v>
      </c>
      <c r="F417" s="15" t="s">
        <v>95</v>
      </c>
      <c r="G417" s="16">
        <v>5.2</v>
      </c>
      <c r="H417" s="16"/>
      <c r="I417" s="16">
        <f t="shared" si="7"/>
        <v>5.2</v>
      </c>
    </row>
    <row r="418" spans="1:9" ht="44.25" customHeight="1" x14ac:dyDescent="0.25">
      <c r="A418" s="13" t="s">
        <v>133</v>
      </c>
      <c r="B418" s="53" t="s">
        <v>442</v>
      </c>
      <c r="C418" s="10" t="s">
        <v>28</v>
      </c>
      <c r="D418" s="10" t="s">
        <v>134</v>
      </c>
      <c r="E418" s="15"/>
      <c r="F418" s="15"/>
      <c r="G418" s="11">
        <f>G428+G431+G435+G438+G425+G422+G419</f>
        <v>164.1</v>
      </c>
      <c r="H418" s="11"/>
      <c r="I418" s="11">
        <f t="shared" si="7"/>
        <v>164.1</v>
      </c>
    </row>
    <row r="419" spans="1:9" ht="77.25" customHeight="1" x14ac:dyDescent="0.25">
      <c r="A419" s="14" t="s">
        <v>448</v>
      </c>
      <c r="B419" s="54" t="s">
        <v>442</v>
      </c>
      <c r="C419" s="15" t="s">
        <v>28</v>
      </c>
      <c r="D419" s="15" t="s">
        <v>134</v>
      </c>
      <c r="E419" s="15" t="s">
        <v>136</v>
      </c>
      <c r="F419" s="15"/>
      <c r="G419" s="16">
        <f>G420</f>
        <v>15</v>
      </c>
      <c r="H419" s="16"/>
      <c r="I419" s="16">
        <f t="shared" si="7"/>
        <v>15</v>
      </c>
    </row>
    <row r="420" spans="1:9" ht="28.5" customHeight="1" x14ac:dyDescent="0.25">
      <c r="A420" s="89" t="s">
        <v>87</v>
      </c>
      <c r="B420" s="54" t="s">
        <v>442</v>
      </c>
      <c r="C420" s="15" t="s">
        <v>28</v>
      </c>
      <c r="D420" s="15" t="s">
        <v>134</v>
      </c>
      <c r="E420" s="15" t="s">
        <v>137</v>
      </c>
      <c r="F420" s="15"/>
      <c r="G420" s="16">
        <f>G421</f>
        <v>15</v>
      </c>
      <c r="H420" s="16"/>
      <c r="I420" s="16">
        <f t="shared" si="7"/>
        <v>15</v>
      </c>
    </row>
    <row r="421" spans="1:9" ht="44.25" customHeight="1" x14ac:dyDescent="0.25">
      <c r="A421" s="18" t="s">
        <v>31</v>
      </c>
      <c r="B421" s="54" t="s">
        <v>442</v>
      </c>
      <c r="C421" s="15" t="s">
        <v>28</v>
      </c>
      <c r="D421" s="15" t="s">
        <v>134</v>
      </c>
      <c r="E421" s="15" t="s">
        <v>137</v>
      </c>
      <c r="F421" s="15" t="s">
        <v>32</v>
      </c>
      <c r="G421" s="16">
        <v>15</v>
      </c>
      <c r="H421" s="16"/>
      <c r="I421" s="16">
        <f t="shared" si="7"/>
        <v>15</v>
      </c>
    </row>
    <row r="422" spans="1:9" ht="58.5" customHeight="1" x14ac:dyDescent="0.25">
      <c r="A422" s="14" t="s">
        <v>138</v>
      </c>
      <c r="B422" s="54" t="s">
        <v>442</v>
      </c>
      <c r="C422" s="15" t="s">
        <v>28</v>
      </c>
      <c r="D422" s="15" t="s">
        <v>134</v>
      </c>
      <c r="E422" s="15" t="s">
        <v>139</v>
      </c>
      <c r="F422" s="15"/>
      <c r="G422" s="16">
        <f>G423</f>
        <v>15</v>
      </c>
      <c r="H422" s="16"/>
      <c r="I422" s="16">
        <f t="shared" si="7"/>
        <v>15</v>
      </c>
    </row>
    <row r="423" spans="1:9" ht="28.5" customHeight="1" x14ac:dyDescent="0.25">
      <c r="A423" s="89" t="s">
        <v>87</v>
      </c>
      <c r="B423" s="54" t="s">
        <v>442</v>
      </c>
      <c r="C423" s="15" t="s">
        <v>28</v>
      </c>
      <c r="D423" s="15" t="s">
        <v>134</v>
      </c>
      <c r="E423" s="15" t="s">
        <v>140</v>
      </c>
      <c r="F423" s="15"/>
      <c r="G423" s="16">
        <f>G424</f>
        <v>15</v>
      </c>
      <c r="H423" s="16"/>
      <c r="I423" s="16">
        <f t="shared" si="7"/>
        <v>15</v>
      </c>
    </row>
    <row r="424" spans="1:9" ht="42.75" customHeight="1" x14ac:dyDescent="0.25">
      <c r="A424" s="18" t="s">
        <v>31</v>
      </c>
      <c r="B424" s="54" t="s">
        <v>442</v>
      </c>
      <c r="C424" s="15" t="s">
        <v>28</v>
      </c>
      <c r="D424" s="15" t="s">
        <v>134</v>
      </c>
      <c r="E424" s="15" t="s">
        <v>140</v>
      </c>
      <c r="F424" s="15" t="s">
        <v>32</v>
      </c>
      <c r="G424" s="16">
        <v>15</v>
      </c>
      <c r="H424" s="16"/>
      <c r="I424" s="16">
        <f t="shared" si="7"/>
        <v>15</v>
      </c>
    </row>
    <row r="425" spans="1:9" ht="73.5" customHeight="1" x14ac:dyDescent="0.25">
      <c r="A425" s="14" t="s">
        <v>449</v>
      </c>
      <c r="B425" s="54" t="s">
        <v>442</v>
      </c>
      <c r="C425" s="15" t="s">
        <v>28</v>
      </c>
      <c r="D425" s="15" t="s">
        <v>134</v>
      </c>
      <c r="E425" s="15" t="s">
        <v>142</v>
      </c>
      <c r="F425" s="15"/>
      <c r="G425" s="16">
        <f>G426</f>
        <v>20</v>
      </c>
      <c r="H425" s="16"/>
      <c r="I425" s="16">
        <f t="shared" si="7"/>
        <v>20</v>
      </c>
    </row>
    <row r="426" spans="1:9" ht="28.5" customHeight="1" x14ac:dyDescent="0.25">
      <c r="A426" s="89" t="s">
        <v>87</v>
      </c>
      <c r="B426" s="54" t="s">
        <v>442</v>
      </c>
      <c r="C426" s="15" t="s">
        <v>28</v>
      </c>
      <c r="D426" s="15" t="s">
        <v>134</v>
      </c>
      <c r="E426" s="15" t="s">
        <v>143</v>
      </c>
      <c r="F426" s="15"/>
      <c r="G426" s="16">
        <f>G427</f>
        <v>20</v>
      </c>
      <c r="H426" s="16"/>
      <c r="I426" s="16">
        <f t="shared" si="7"/>
        <v>20</v>
      </c>
    </row>
    <row r="427" spans="1:9" ht="44.25" customHeight="1" x14ac:dyDescent="0.25">
      <c r="A427" s="18" t="s">
        <v>31</v>
      </c>
      <c r="B427" s="54" t="s">
        <v>442</v>
      </c>
      <c r="C427" s="15" t="s">
        <v>28</v>
      </c>
      <c r="D427" s="15" t="s">
        <v>134</v>
      </c>
      <c r="E427" s="15" t="s">
        <v>143</v>
      </c>
      <c r="F427" s="15" t="s">
        <v>32</v>
      </c>
      <c r="G427" s="16">
        <v>20</v>
      </c>
      <c r="H427" s="16"/>
      <c r="I427" s="16">
        <f t="shared" si="7"/>
        <v>20</v>
      </c>
    </row>
    <row r="428" spans="1:9" ht="59.25" customHeight="1" x14ac:dyDescent="0.25">
      <c r="A428" s="14" t="s">
        <v>450</v>
      </c>
      <c r="B428" s="54" t="s">
        <v>442</v>
      </c>
      <c r="C428" s="15" t="s">
        <v>28</v>
      </c>
      <c r="D428" s="15" t="s">
        <v>134</v>
      </c>
      <c r="E428" s="15" t="s">
        <v>145</v>
      </c>
      <c r="F428" s="15"/>
      <c r="G428" s="16">
        <f>G429</f>
        <v>15</v>
      </c>
      <c r="H428" s="16"/>
      <c r="I428" s="16">
        <f t="shared" si="7"/>
        <v>15</v>
      </c>
    </row>
    <row r="429" spans="1:9" ht="27" customHeight="1" x14ac:dyDescent="0.25">
      <c r="A429" s="89" t="s">
        <v>87</v>
      </c>
      <c r="B429" s="54" t="s">
        <v>442</v>
      </c>
      <c r="C429" s="15" t="s">
        <v>28</v>
      </c>
      <c r="D429" s="15" t="s">
        <v>134</v>
      </c>
      <c r="E429" s="15" t="s">
        <v>146</v>
      </c>
      <c r="F429" s="15"/>
      <c r="G429" s="16">
        <f>G430</f>
        <v>15</v>
      </c>
      <c r="H429" s="16"/>
      <c r="I429" s="16">
        <f t="shared" si="7"/>
        <v>15</v>
      </c>
    </row>
    <row r="430" spans="1:9" ht="43.5" customHeight="1" x14ac:dyDescent="0.25">
      <c r="A430" s="18" t="s">
        <v>31</v>
      </c>
      <c r="B430" s="54" t="s">
        <v>442</v>
      </c>
      <c r="C430" s="15" t="s">
        <v>28</v>
      </c>
      <c r="D430" s="15" t="s">
        <v>134</v>
      </c>
      <c r="E430" s="15" t="s">
        <v>146</v>
      </c>
      <c r="F430" s="15" t="s">
        <v>32</v>
      </c>
      <c r="G430" s="16">
        <v>15</v>
      </c>
      <c r="H430" s="16"/>
      <c r="I430" s="16">
        <f t="shared" si="7"/>
        <v>15</v>
      </c>
    </row>
    <row r="431" spans="1:9" ht="60" customHeight="1" x14ac:dyDescent="0.25">
      <c r="A431" s="14" t="s">
        <v>147</v>
      </c>
      <c r="B431" s="54" t="s">
        <v>442</v>
      </c>
      <c r="C431" s="15" t="s">
        <v>28</v>
      </c>
      <c r="D431" s="15" t="s">
        <v>134</v>
      </c>
      <c r="E431" s="15" t="s">
        <v>148</v>
      </c>
      <c r="F431" s="15"/>
      <c r="G431" s="16">
        <f>G432</f>
        <v>30</v>
      </c>
      <c r="H431" s="16"/>
      <c r="I431" s="16">
        <f t="shared" si="7"/>
        <v>30</v>
      </c>
    </row>
    <row r="432" spans="1:9" ht="27" customHeight="1" x14ac:dyDescent="0.25">
      <c r="A432" s="89" t="s">
        <v>87</v>
      </c>
      <c r="B432" s="54" t="s">
        <v>442</v>
      </c>
      <c r="C432" s="15" t="s">
        <v>28</v>
      </c>
      <c r="D432" s="15" t="s">
        <v>134</v>
      </c>
      <c r="E432" s="15" t="s">
        <v>149</v>
      </c>
      <c r="F432" s="15"/>
      <c r="G432" s="16">
        <f>G433+G434</f>
        <v>30</v>
      </c>
      <c r="H432" s="16"/>
      <c r="I432" s="16">
        <f t="shared" si="7"/>
        <v>30</v>
      </c>
    </row>
    <row r="433" spans="1:9" ht="44.25" customHeight="1" x14ac:dyDescent="0.25">
      <c r="A433" s="18" t="s">
        <v>31</v>
      </c>
      <c r="B433" s="54" t="s">
        <v>442</v>
      </c>
      <c r="C433" s="15" t="s">
        <v>28</v>
      </c>
      <c r="D433" s="15" t="s">
        <v>134</v>
      </c>
      <c r="E433" s="15" t="s">
        <v>149</v>
      </c>
      <c r="F433" s="15" t="s">
        <v>32</v>
      </c>
      <c r="G433" s="16">
        <v>11.6</v>
      </c>
      <c r="H433" s="16"/>
      <c r="I433" s="16">
        <f t="shared" si="7"/>
        <v>11.6</v>
      </c>
    </row>
    <row r="434" spans="1:9" ht="30" customHeight="1" x14ac:dyDescent="0.25">
      <c r="A434" s="14" t="s">
        <v>94</v>
      </c>
      <c r="B434" s="54" t="s">
        <v>442</v>
      </c>
      <c r="C434" s="15" t="s">
        <v>28</v>
      </c>
      <c r="D434" s="15" t="s">
        <v>134</v>
      </c>
      <c r="E434" s="15" t="s">
        <v>149</v>
      </c>
      <c r="F434" s="15" t="s">
        <v>95</v>
      </c>
      <c r="G434" s="16">
        <v>18.399999999999999</v>
      </c>
      <c r="H434" s="16"/>
      <c r="I434" s="16">
        <f t="shared" si="7"/>
        <v>18.399999999999999</v>
      </c>
    </row>
    <row r="435" spans="1:9" ht="44.25" customHeight="1" x14ac:dyDescent="0.25">
      <c r="A435" s="14" t="s">
        <v>451</v>
      </c>
      <c r="B435" s="54" t="s">
        <v>442</v>
      </c>
      <c r="C435" s="15" t="s">
        <v>28</v>
      </c>
      <c r="D435" s="15" t="s">
        <v>134</v>
      </c>
      <c r="E435" s="15" t="s">
        <v>151</v>
      </c>
      <c r="F435" s="15"/>
      <c r="G435" s="16">
        <f>G436</f>
        <v>50.1</v>
      </c>
      <c r="H435" s="16"/>
      <c r="I435" s="16">
        <f t="shared" si="7"/>
        <v>50.1</v>
      </c>
    </row>
    <row r="436" spans="1:9" ht="28.5" customHeight="1" x14ac:dyDescent="0.25">
      <c r="A436" s="89" t="s">
        <v>87</v>
      </c>
      <c r="B436" s="54" t="s">
        <v>442</v>
      </c>
      <c r="C436" s="15" t="s">
        <v>28</v>
      </c>
      <c r="D436" s="15" t="s">
        <v>134</v>
      </c>
      <c r="E436" s="15" t="s">
        <v>152</v>
      </c>
      <c r="F436" s="15"/>
      <c r="G436" s="16">
        <f>G437</f>
        <v>50.1</v>
      </c>
      <c r="H436" s="16"/>
      <c r="I436" s="16">
        <f t="shared" si="7"/>
        <v>50.1</v>
      </c>
    </row>
    <row r="437" spans="1:9" ht="44.25" customHeight="1" x14ac:dyDescent="0.25">
      <c r="A437" s="18" t="s">
        <v>31</v>
      </c>
      <c r="B437" s="54" t="s">
        <v>442</v>
      </c>
      <c r="C437" s="15" t="s">
        <v>28</v>
      </c>
      <c r="D437" s="15" t="s">
        <v>134</v>
      </c>
      <c r="E437" s="15" t="s">
        <v>152</v>
      </c>
      <c r="F437" s="15" t="s">
        <v>32</v>
      </c>
      <c r="G437" s="16">
        <v>50.1</v>
      </c>
      <c r="H437" s="16"/>
      <c r="I437" s="16">
        <f t="shared" si="7"/>
        <v>50.1</v>
      </c>
    </row>
    <row r="438" spans="1:9" ht="73.900000000000006" customHeight="1" x14ac:dyDescent="0.25">
      <c r="A438" s="14" t="s">
        <v>452</v>
      </c>
      <c r="B438" s="54" t="s">
        <v>442</v>
      </c>
      <c r="C438" s="15" t="s">
        <v>28</v>
      </c>
      <c r="D438" s="15" t="s">
        <v>134</v>
      </c>
      <c r="E438" s="15" t="s">
        <v>97</v>
      </c>
      <c r="F438" s="15"/>
      <c r="G438" s="16">
        <f>G439</f>
        <v>19</v>
      </c>
      <c r="H438" s="16"/>
      <c r="I438" s="16">
        <f t="shared" si="7"/>
        <v>19</v>
      </c>
    </row>
    <row r="439" spans="1:9" ht="28.5" customHeight="1" x14ac:dyDescent="0.25">
      <c r="A439" s="89" t="s">
        <v>87</v>
      </c>
      <c r="B439" s="54" t="s">
        <v>442</v>
      </c>
      <c r="C439" s="15" t="s">
        <v>28</v>
      </c>
      <c r="D439" s="15" t="s">
        <v>134</v>
      </c>
      <c r="E439" s="15" t="s">
        <v>98</v>
      </c>
      <c r="F439" s="15"/>
      <c r="G439" s="16">
        <f>G440</f>
        <v>19</v>
      </c>
      <c r="H439" s="16"/>
      <c r="I439" s="16">
        <f t="shared" si="7"/>
        <v>19</v>
      </c>
    </row>
    <row r="440" spans="1:9" ht="44.25" customHeight="1" x14ac:dyDescent="0.25">
      <c r="A440" s="18" t="s">
        <v>31</v>
      </c>
      <c r="B440" s="54" t="s">
        <v>442</v>
      </c>
      <c r="C440" s="15" t="s">
        <v>28</v>
      </c>
      <c r="D440" s="15" t="s">
        <v>134</v>
      </c>
      <c r="E440" s="15" t="s">
        <v>98</v>
      </c>
      <c r="F440" s="15" t="s">
        <v>32</v>
      </c>
      <c r="G440" s="16">
        <v>19</v>
      </c>
      <c r="H440" s="16"/>
      <c r="I440" s="16">
        <f t="shared" si="7"/>
        <v>19</v>
      </c>
    </row>
    <row r="441" spans="1:9" ht="14.25" customHeight="1" x14ac:dyDescent="0.25">
      <c r="A441" s="13" t="s">
        <v>155</v>
      </c>
      <c r="B441" s="53" t="s">
        <v>442</v>
      </c>
      <c r="C441" s="10" t="s">
        <v>34</v>
      </c>
      <c r="D441" s="10"/>
      <c r="E441" s="10"/>
      <c r="F441" s="10"/>
      <c r="G441" s="11">
        <f>G477+G459+G446+G455+G442</f>
        <v>9394.1</v>
      </c>
      <c r="H441" s="11">
        <f>H477+H459+H446+H455</f>
        <v>2407</v>
      </c>
      <c r="I441" s="11">
        <f t="shared" si="7"/>
        <v>11801.1</v>
      </c>
    </row>
    <row r="442" spans="1:9" ht="14.25" hidden="1" customHeight="1" x14ac:dyDescent="0.25">
      <c r="A442" s="13" t="s">
        <v>156</v>
      </c>
      <c r="B442" s="53" t="s">
        <v>407</v>
      </c>
      <c r="C442" s="10" t="s">
        <v>34</v>
      </c>
      <c r="D442" s="10" t="s">
        <v>16</v>
      </c>
      <c r="E442" s="10"/>
      <c r="F442" s="20"/>
      <c r="G442" s="11">
        <f>G443</f>
        <v>0</v>
      </c>
      <c r="H442" s="11"/>
      <c r="I442" s="11">
        <f t="shared" si="7"/>
        <v>0</v>
      </c>
    </row>
    <row r="443" spans="1:9" ht="44.25" hidden="1" customHeight="1" x14ac:dyDescent="0.25">
      <c r="A443" s="89" t="s">
        <v>158</v>
      </c>
      <c r="B443" s="54" t="s">
        <v>442</v>
      </c>
      <c r="C443" s="15" t="s">
        <v>34</v>
      </c>
      <c r="D443" s="15" t="s">
        <v>16</v>
      </c>
      <c r="E443" s="15" t="s">
        <v>159</v>
      </c>
      <c r="F443" s="15"/>
      <c r="G443" s="16">
        <f>G444</f>
        <v>0</v>
      </c>
      <c r="H443" s="16"/>
      <c r="I443" s="16">
        <f t="shared" si="7"/>
        <v>0</v>
      </c>
    </row>
    <row r="444" spans="1:9" ht="28.15" hidden="1" customHeight="1" x14ac:dyDescent="0.25">
      <c r="A444" s="89" t="s">
        <v>87</v>
      </c>
      <c r="B444" s="54" t="s">
        <v>442</v>
      </c>
      <c r="C444" s="15" t="s">
        <v>34</v>
      </c>
      <c r="D444" s="15" t="s">
        <v>16</v>
      </c>
      <c r="E444" s="15" t="s">
        <v>160</v>
      </c>
      <c r="F444" s="15"/>
      <c r="G444" s="16">
        <f>G445</f>
        <v>0</v>
      </c>
      <c r="H444" s="16"/>
      <c r="I444" s="16">
        <f t="shared" si="7"/>
        <v>0</v>
      </c>
    </row>
    <row r="445" spans="1:9" ht="75" hidden="1" customHeight="1" x14ac:dyDescent="0.25">
      <c r="A445" s="14" t="s">
        <v>419</v>
      </c>
      <c r="B445" s="54" t="s">
        <v>442</v>
      </c>
      <c r="C445" s="15" t="s">
        <v>34</v>
      </c>
      <c r="D445" s="15" t="s">
        <v>16</v>
      </c>
      <c r="E445" s="15" t="s">
        <v>160</v>
      </c>
      <c r="F445" s="15" t="s">
        <v>26</v>
      </c>
      <c r="G445" s="16"/>
      <c r="H445" s="16"/>
      <c r="I445" s="16">
        <f t="shared" si="7"/>
        <v>0</v>
      </c>
    </row>
    <row r="446" spans="1:9" ht="12.75" customHeight="1" x14ac:dyDescent="0.25">
      <c r="A446" s="13" t="s">
        <v>161</v>
      </c>
      <c r="B446" s="53" t="s">
        <v>442</v>
      </c>
      <c r="C446" s="10" t="s">
        <v>34</v>
      </c>
      <c r="D446" s="10" t="s">
        <v>44</v>
      </c>
      <c r="E446" s="10"/>
      <c r="F446" s="10"/>
      <c r="G446" s="11">
        <f>G451+G447</f>
        <v>67.5</v>
      </c>
      <c r="H446" s="11">
        <f>H451</f>
        <v>0</v>
      </c>
      <c r="I446" s="11">
        <f t="shared" si="7"/>
        <v>67.5</v>
      </c>
    </row>
    <row r="447" spans="1:9" ht="106.5" customHeight="1" x14ac:dyDescent="0.25">
      <c r="A447" s="14" t="s">
        <v>453</v>
      </c>
      <c r="B447" s="54" t="s">
        <v>442</v>
      </c>
      <c r="C447" s="15" t="s">
        <v>34</v>
      </c>
      <c r="D447" s="15" t="s">
        <v>44</v>
      </c>
      <c r="E447" s="15" t="s">
        <v>163</v>
      </c>
      <c r="F447" s="91"/>
      <c r="G447" s="16">
        <f>G448</f>
        <v>67.5</v>
      </c>
      <c r="H447" s="16">
        <f>H448</f>
        <v>0</v>
      </c>
      <c r="I447" s="16">
        <f t="shared" si="7"/>
        <v>67.5</v>
      </c>
    </row>
    <row r="448" spans="1:9" ht="27" customHeight="1" x14ac:dyDescent="0.25">
      <c r="A448" s="89" t="s">
        <v>87</v>
      </c>
      <c r="B448" s="54" t="s">
        <v>442</v>
      </c>
      <c r="C448" s="15" t="s">
        <v>34</v>
      </c>
      <c r="D448" s="15" t="s">
        <v>44</v>
      </c>
      <c r="E448" s="15" t="s">
        <v>164</v>
      </c>
      <c r="F448" s="91"/>
      <c r="G448" s="16">
        <f>G449+G450</f>
        <v>67.5</v>
      </c>
      <c r="H448" s="16">
        <f>H449</f>
        <v>0</v>
      </c>
      <c r="I448" s="16">
        <f t="shared" si="7"/>
        <v>67.5</v>
      </c>
    </row>
    <row r="449" spans="1:9" ht="43.5" customHeight="1" x14ac:dyDescent="0.25">
      <c r="A449" s="18" t="s">
        <v>31</v>
      </c>
      <c r="B449" s="54" t="s">
        <v>442</v>
      </c>
      <c r="C449" s="15" t="s">
        <v>34</v>
      </c>
      <c r="D449" s="15" t="s">
        <v>44</v>
      </c>
      <c r="E449" s="15" t="s">
        <v>164</v>
      </c>
      <c r="F449" s="91" t="s">
        <v>32</v>
      </c>
      <c r="G449" s="16">
        <v>10</v>
      </c>
      <c r="H449" s="16"/>
      <c r="I449" s="16">
        <f t="shared" si="7"/>
        <v>10</v>
      </c>
    </row>
    <row r="450" spans="1:9" ht="30.75" customHeight="1" x14ac:dyDescent="0.25">
      <c r="A450" s="14" t="s">
        <v>94</v>
      </c>
      <c r="B450" s="54" t="s">
        <v>442</v>
      </c>
      <c r="C450" s="15" t="s">
        <v>34</v>
      </c>
      <c r="D450" s="15" t="s">
        <v>44</v>
      </c>
      <c r="E450" s="15" t="s">
        <v>164</v>
      </c>
      <c r="F450" s="91" t="s">
        <v>95</v>
      </c>
      <c r="G450" s="16">
        <v>57.5</v>
      </c>
      <c r="H450" s="16"/>
      <c r="I450" s="16">
        <f t="shared" si="7"/>
        <v>57.5</v>
      </c>
    </row>
    <row r="451" spans="1:9" ht="28.5" hidden="1" customHeight="1" x14ac:dyDescent="0.25">
      <c r="A451" s="14" t="s">
        <v>165</v>
      </c>
      <c r="B451" s="54" t="s">
        <v>442</v>
      </c>
      <c r="C451" s="15" t="s">
        <v>34</v>
      </c>
      <c r="D451" s="15" t="s">
        <v>44</v>
      </c>
      <c r="E451" s="15" t="s">
        <v>166</v>
      </c>
      <c r="F451" s="10"/>
      <c r="G451" s="11"/>
      <c r="H451" s="16">
        <f>H452</f>
        <v>0</v>
      </c>
      <c r="I451" s="16">
        <f t="shared" si="7"/>
        <v>0</v>
      </c>
    </row>
    <row r="452" spans="1:9" ht="27.75" hidden="1" customHeight="1" x14ac:dyDescent="0.25">
      <c r="A452" s="14" t="s">
        <v>167</v>
      </c>
      <c r="B452" s="54" t="s">
        <v>442</v>
      </c>
      <c r="C452" s="15" t="s">
        <v>34</v>
      </c>
      <c r="D452" s="15" t="s">
        <v>44</v>
      </c>
      <c r="E452" s="15" t="s">
        <v>168</v>
      </c>
      <c r="F452" s="15"/>
      <c r="G452" s="16"/>
      <c r="H452" s="16">
        <f>H453</f>
        <v>0</v>
      </c>
      <c r="I452" s="16">
        <f t="shared" ref="I452:I563" si="8">G452+H452</f>
        <v>0</v>
      </c>
    </row>
    <row r="453" spans="1:9" ht="28.5" hidden="1" customHeight="1" x14ac:dyDescent="0.25">
      <c r="A453" s="14" t="s">
        <v>169</v>
      </c>
      <c r="B453" s="54" t="s">
        <v>442</v>
      </c>
      <c r="C453" s="15" t="s">
        <v>34</v>
      </c>
      <c r="D453" s="15" t="s">
        <v>44</v>
      </c>
      <c r="E453" s="15" t="s">
        <v>170</v>
      </c>
      <c r="F453" s="15"/>
      <c r="G453" s="16"/>
      <c r="H453" s="16">
        <f>H454</f>
        <v>0</v>
      </c>
      <c r="I453" s="16">
        <f t="shared" si="8"/>
        <v>0</v>
      </c>
    </row>
    <row r="454" spans="1:9" ht="42.75" hidden="1" customHeight="1" x14ac:dyDescent="0.25">
      <c r="A454" s="18" t="s">
        <v>31</v>
      </c>
      <c r="B454" s="54" t="s">
        <v>442</v>
      </c>
      <c r="C454" s="15" t="s">
        <v>34</v>
      </c>
      <c r="D454" s="15" t="s">
        <v>44</v>
      </c>
      <c r="E454" s="15" t="s">
        <v>170</v>
      </c>
      <c r="F454" s="15" t="s">
        <v>32</v>
      </c>
      <c r="G454" s="16"/>
      <c r="H454" s="16"/>
      <c r="I454" s="16">
        <f t="shared" si="8"/>
        <v>0</v>
      </c>
    </row>
    <row r="455" spans="1:9" ht="13.5" customHeight="1" x14ac:dyDescent="0.25">
      <c r="A455" s="27" t="s">
        <v>171</v>
      </c>
      <c r="B455" s="53" t="s">
        <v>442</v>
      </c>
      <c r="C455" s="10" t="s">
        <v>34</v>
      </c>
      <c r="D455" s="10" t="s">
        <v>172</v>
      </c>
      <c r="E455" s="10"/>
      <c r="F455" s="10"/>
      <c r="G455" s="11">
        <f>G456</f>
        <v>1</v>
      </c>
      <c r="H455" s="11"/>
      <c r="I455" s="11">
        <f t="shared" si="8"/>
        <v>1</v>
      </c>
    </row>
    <row r="456" spans="1:9" ht="57.75" customHeight="1" x14ac:dyDescent="0.25">
      <c r="A456" s="18" t="s">
        <v>173</v>
      </c>
      <c r="B456" s="54" t="s">
        <v>442</v>
      </c>
      <c r="C456" s="15" t="s">
        <v>34</v>
      </c>
      <c r="D456" s="15" t="s">
        <v>172</v>
      </c>
      <c r="E456" s="15" t="s">
        <v>174</v>
      </c>
      <c r="F456" s="15"/>
      <c r="G456" s="16">
        <f>G457</f>
        <v>1</v>
      </c>
      <c r="H456" s="16"/>
      <c r="I456" s="16">
        <f t="shared" si="8"/>
        <v>1</v>
      </c>
    </row>
    <row r="457" spans="1:9" ht="28.5" customHeight="1" x14ac:dyDescent="0.25">
      <c r="A457" s="18" t="s">
        <v>87</v>
      </c>
      <c r="B457" s="54" t="s">
        <v>442</v>
      </c>
      <c r="C457" s="15" t="s">
        <v>34</v>
      </c>
      <c r="D457" s="15" t="s">
        <v>172</v>
      </c>
      <c r="E457" s="15" t="s">
        <v>175</v>
      </c>
      <c r="F457" s="15"/>
      <c r="G457" s="16">
        <f>G458</f>
        <v>1</v>
      </c>
      <c r="H457" s="16"/>
      <c r="I457" s="16">
        <f t="shared" si="8"/>
        <v>1</v>
      </c>
    </row>
    <row r="458" spans="1:9" ht="43.5" customHeight="1" x14ac:dyDescent="0.25">
      <c r="A458" s="18" t="s">
        <v>31</v>
      </c>
      <c r="B458" s="54" t="s">
        <v>442</v>
      </c>
      <c r="C458" s="15" t="s">
        <v>34</v>
      </c>
      <c r="D458" s="15" t="s">
        <v>172</v>
      </c>
      <c r="E458" s="15" t="s">
        <v>175</v>
      </c>
      <c r="F458" s="15" t="s">
        <v>32</v>
      </c>
      <c r="G458" s="16">
        <v>1</v>
      </c>
      <c r="H458" s="16"/>
      <c r="I458" s="16">
        <f t="shared" si="8"/>
        <v>1</v>
      </c>
    </row>
    <row r="459" spans="1:9" ht="27.75" customHeight="1" x14ac:dyDescent="0.25">
      <c r="A459" s="13" t="s">
        <v>176</v>
      </c>
      <c r="B459" s="53" t="s">
        <v>442</v>
      </c>
      <c r="C459" s="10" t="s">
        <v>34</v>
      </c>
      <c r="D459" s="10" t="s">
        <v>120</v>
      </c>
      <c r="E459" s="10"/>
      <c r="F459" s="10"/>
      <c r="G459" s="11">
        <f>G469+G460</f>
        <v>8729.1</v>
      </c>
      <c r="H459" s="11">
        <f>H469+H460</f>
        <v>2407</v>
      </c>
      <c r="I459" s="11">
        <f t="shared" si="8"/>
        <v>11136.1</v>
      </c>
    </row>
    <row r="460" spans="1:9" ht="59.25" customHeight="1" x14ac:dyDescent="0.25">
      <c r="A460" s="14" t="s">
        <v>177</v>
      </c>
      <c r="B460" s="54" t="s">
        <v>442</v>
      </c>
      <c r="C460" s="15" t="s">
        <v>34</v>
      </c>
      <c r="D460" s="15" t="s">
        <v>120</v>
      </c>
      <c r="E460" s="15" t="s">
        <v>178</v>
      </c>
      <c r="F460" s="15"/>
      <c r="G460" s="16">
        <f>G461+G467+G463+G465</f>
        <v>3697</v>
      </c>
      <c r="H460" s="16">
        <f>H461+H467+H463+H465</f>
        <v>0</v>
      </c>
      <c r="I460" s="16">
        <f t="shared" si="8"/>
        <v>3697</v>
      </c>
    </row>
    <row r="461" spans="1:9" ht="27" customHeight="1" x14ac:dyDescent="0.25">
      <c r="A461" s="89" t="s">
        <v>87</v>
      </c>
      <c r="B461" s="54" t="s">
        <v>442</v>
      </c>
      <c r="C461" s="15" t="s">
        <v>34</v>
      </c>
      <c r="D461" s="15" t="s">
        <v>120</v>
      </c>
      <c r="E461" s="15" t="s">
        <v>179</v>
      </c>
      <c r="F461" s="15"/>
      <c r="G461" s="16">
        <f>G462</f>
        <v>3697</v>
      </c>
      <c r="H461" s="16"/>
      <c r="I461" s="16">
        <f t="shared" si="8"/>
        <v>3697</v>
      </c>
    </row>
    <row r="462" spans="1:9" ht="43.5" customHeight="1" x14ac:dyDescent="0.25">
      <c r="A462" s="18" t="s">
        <v>31</v>
      </c>
      <c r="B462" s="54" t="s">
        <v>442</v>
      </c>
      <c r="C462" s="15" t="s">
        <v>34</v>
      </c>
      <c r="D462" s="15" t="s">
        <v>120</v>
      </c>
      <c r="E462" s="15" t="s">
        <v>179</v>
      </c>
      <c r="F462" s="15" t="s">
        <v>32</v>
      </c>
      <c r="G462" s="16">
        <v>3697</v>
      </c>
      <c r="H462" s="16"/>
      <c r="I462" s="16">
        <f t="shared" si="8"/>
        <v>3697</v>
      </c>
    </row>
    <row r="463" spans="1:9" ht="30" hidden="1" customHeight="1" x14ac:dyDescent="0.25">
      <c r="A463" s="14" t="s">
        <v>572</v>
      </c>
      <c r="B463" s="54" t="s">
        <v>442</v>
      </c>
      <c r="C463" s="15" t="s">
        <v>34</v>
      </c>
      <c r="D463" s="15" t="s">
        <v>120</v>
      </c>
      <c r="E463" s="15" t="s">
        <v>577</v>
      </c>
      <c r="F463" s="15"/>
      <c r="G463" s="16">
        <f>G464</f>
        <v>0</v>
      </c>
      <c r="H463" s="16">
        <f>H464</f>
        <v>0</v>
      </c>
      <c r="I463" s="16">
        <f t="shared" si="8"/>
        <v>0</v>
      </c>
    </row>
    <row r="464" spans="1:9" ht="43.5" hidden="1" customHeight="1" x14ac:dyDescent="0.25">
      <c r="A464" s="18" t="s">
        <v>31</v>
      </c>
      <c r="B464" s="54" t="s">
        <v>442</v>
      </c>
      <c r="C464" s="15" t="s">
        <v>34</v>
      </c>
      <c r="D464" s="15" t="s">
        <v>120</v>
      </c>
      <c r="E464" s="15" t="s">
        <v>577</v>
      </c>
      <c r="F464" s="15" t="s">
        <v>32</v>
      </c>
      <c r="G464" s="16"/>
      <c r="H464" s="16"/>
      <c r="I464" s="16">
        <f t="shared" si="8"/>
        <v>0</v>
      </c>
    </row>
    <row r="465" spans="1:9" ht="28.5" hidden="1" customHeight="1" x14ac:dyDescent="0.25">
      <c r="A465" s="14" t="s">
        <v>574</v>
      </c>
      <c r="B465" s="54" t="s">
        <v>442</v>
      </c>
      <c r="C465" s="15" t="s">
        <v>34</v>
      </c>
      <c r="D465" s="15" t="s">
        <v>120</v>
      </c>
      <c r="E465" s="15" t="s">
        <v>573</v>
      </c>
      <c r="F465" s="15"/>
      <c r="G465" s="16">
        <f>G466</f>
        <v>0</v>
      </c>
      <c r="H465" s="16">
        <f>H466</f>
        <v>0</v>
      </c>
      <c r="I465" s="16">
        <f t="shared" si="8"/>
        <v>0</v>
      </c>
    </row>
    <row r="466" spans="1:9" ht="43.5" hidden="1" customHeight="1" x14ac:dyDescent="0.25">
      <c r="A466" s="18" t="s">
        <v>31</v>
      </c>
      <c r="B466" s="54" t="s">
        <v>442</v>
      </c>
      <c r="C466" s="15" t="s">
        <v>34</v>
      </c>
      <c r="D466" s="15" t="s">
        <v>120</v>
      </c>
      <c r="E466" s="15" t="s">
        <v>573</v>
      </c>
      <c r="F466" s="15" t="s">
        <v>32</v>
      </c>
      <c r="G466" s="16"/>
      <c r="H466" s="16"/>
      <c r="I466" s="16">
        <f t="shared" si="8"/>
        <v>0</v>
      </c>
    </row>
    <row r="467" spans="1:9" ht="30" hidden="1" customHeight="1" x14ac:dyDescent="0.25">
      <c r="A467" s="18" t="s">
        <v>575</v>
      </c>
      <c r="B467" s="54" t="s">
        <v>442</v>
      </c>
      <c r="C467" s="15" t="s">
        <v>34</v>
      </c>
      <c r="D467" s="15" t="s">
        <v>120</v>
      </c>
      <c r="E467" s="15" t="s">
        <v>576</v>
      </c>
      <c r="F467" s="15"/>
      <c r="G467" s="16">
        <f>G468</f>
        <v>0</v>
      </c>
      <c r="H467" s="16">
        <f>H468</f>
        <v>0</v>
      </c>
      <c r="I467" s="16">
        <f t="shared" si="8"/>
        <v>0</v>
      </c>
    </row>
    <row r="468" spans="1:9" ht="45" hidden="1" customHeight="1" x14ac:dyDescent="0.25">
      <c r="A468" s="18" t="s">
        <v>31</v>
      </c>
      <c r="B468" s="54" t="s">
        <v>442</v>
      </c>
      <c r="C468" s="15" t="s">
        <v>34</v>
      </c>
      <c r="D468" s="15" t="s">
        <v>120</v>
      </c>
      <c r="E468" s="15" t="s">
        <v>576</v>
      </c>
      <c r="F468" s="15" t="s">
        <v>32</v>
      </c>
      <c r="G468" s="16"/>
      <c r="H468" s="16"/>
      <c r="I468" s="16">
        <f t="shared" si="8"/>
        <v>0</v>
      </c>
    </row>
    <row r="469" spans="1:9" ht="27.75" customHeight="1" x14ac:dyDescent="0.25">
      <c r="A469" s="14" t="s">
        <v>165</v>
      </c>
      <c r="B469" s="54" t="s">
        <v>442</v>
      </c>
      <c r="C469" s="15" t="s">
        <v>34</v>
      </c>
      <c r="D469" s="15" t="s">
        <v>120</v>
      </c>
      <c r="E469" s="15" t="s">
        <v>166</v>
      </c>
      <c r="F469" s="15"/>
      <c r="G469" s="16">
        <f>G470</f>
        <v>5032.1000000000004</v>
      </c>
      <c r="H469" s="16">
        <f>H470</f>
        <v>2407</v>
      </c>
      <c r="I469" s="16">
        <f t="shared" si="8"/>
        <v>7439.1</v>
      </c>
    </row>
    <row r="470" spans="1:9" ht="28.5" customHeight="1" x14ac:dyDescent="0.25">
      <c r="A470" s="17" t="s">
        <v>180</v>
      </c>
      <c r="B470" s="54" t="s">
        <v>442</v>
      </c>
      <c r="C470" s="15" t="s">
        <v>34</v>
      </c>
      <c r="D470" s="15" t="s">
        <v>120</v>
      </c>
      <c r="E470" s="15" t="s">
        <v>181</v>
      </c>
      <c r="F470" s="15"/>
      <c r="G470" s="16">
        <f>G473+G475+G471</f>
        <v>5032.1000000000004</v>
      </c>
      <c r="H470" s="16">
        <f>H473+H475</f>
        <v>2407</v>
      </c>
      <c r="I470" s="16">
        <f t="shared" si="8"/>
        <v>7439.1</v>
      </c>
    </row>
    <row r="471" spans="1:9" ht="42.75" customHeight="1" x14ac:dyDescent="0.25">
      <c r="A471" s="17" t="s">
        <v>182</v>
      </c>
      <c r="B471" s="54" t="s">
        <v>442</v>
      </c>
      <c r="C471" s="15" t="s">
        <v>34</v>
      </c>
      <c r="D471" s="15" t="s">
        <v>120</v>
      </c>
      <c r="E471" s="15" t="s">
        <v>183</v>
      </c>
      <c r="F471" s="15"/>
      <c r="G471" s="16">
        <f>G472</f>
        <v>4920</v>
      </c>
      <c r="H471" s="16"/>
      <c r="I471" s="16">
        <f t="shared" si="8"/>
        <v>4920</v>
      </c>
    </row>
    <row r="472" spans="1:9" ht="14.25" customHeight="1" x14ac:dyDescent="0.25">
      <c r="A472" s="14" t="s">
        <v>83</v>
      </c>
      <c r="B472" s="54" t="s">
        <v>442</v>
      </c>
      <c r="C472" s="15" t="s">
        <v>34</v>
      </c>
      <c r="D472" s="15" t="s">
        <v>120</v>
      </c>
      <c r="E472" s="15" t="s">
        <v>183</v>
      </c>
      <c r="F472" s="15" t="s">
        <v>84</v>
      </c>
      <c r="G472" s="16">
        <v>4920</v>
      </c>
      <c r="H472" s="16"/>
      <c r="I472" s="16">
        <f t="shared" si="8"/>
        <v>4920</v>
      </c>
    </row>
    <row r="473" spans="1:9" ht="59.25" customHeight="1" x14ac:dyDescent="0.25">
      <c r="A473" s="17" t="s">
        <v>184</v>
      </c>
      <c r="B473" s="54" t="s">
        <v>442</v>
      </c>
      <c r="C473" s="15" t="s">
        <v>34</v>
      </c>
      <c r="D473" s="15" t="s">
        <v>120</v>
      </c>
      <c r="E473" s="15" t="s">
        <v>185</v>
      </c>
      <c r="F473" s="15"/>
      <c r="G473" s="16">
        <f>G474</f>
        <v>87.8</v>
      </c>
      <c r="H473" s="16"/>
      <c r="I473" s="16">
        <f t="shared" si="8"/>
        <v>87.8</v>
      </c>
    </row>
    <row r="474" spans="1:9" ht="43.5" customHeight="1" x14ac:dyDescent="0.25">
      <c r="A474" s="18" t="s">
        <v>31</v>
      </c>
      <c r="B474" s="54" t="s">
        <v>442</v>
      </c>
      <c r="C474" s="15" t="s">
        <v>34</v>
      </c>
      <c r="D474" s="15" t="s">
        <v>120</v>
      </c>
      <c r="E474" s="15" t="s">
        <v>185</v>
      </c>
      <c r="F474" s="15" t="s">
        <v>32</v>
      </c>
      <c r="G474" s="16">
        <v>87.8</v>
      </c>
      <c r="H474" s="16"/>
      <c r="I474" s="16">
        <f t="shared" si="8"/>
        <v>87.8</v>
      </c>
    </row>
    <row r="475" spans="1:9" ht="43.5" customHeight="1" x14ac:dyDescent="0.25">
      <c r="A475" s="14" t="s">
        <v>186</v>
      </c>
      <c r="B475" s="54" t="s">
        <v>442</v>
      </c>
      <c r="C475" s="15" t="s">
        <v>34</v>
      </c>
      <c r="D475" s="15" t="s">
        <v>120</v>
      </c>
      <c r="E475" s="15" t="s">
        <v>187</v>
      </c>
      <c r="F475" s="15"/>
      <c r="G475" s="16">
        <f>G476</f>
        <v>24.3</v>
      </c>
      <c r="H475" s="16">
        <f>H476</f>
        <v>2407</v>
      </c>
      <c r="I475" s="16">
        <f t="shared" si="8"/>
        <v>2431.3000000000002</v>
      </c>
    </row>
    <row r="476" spans="1:9" ht="43.5" customHeight="1" x14ac:dyDescent="0.25">
      <c r="A476" s="18" t="s">
        <v>31</v>
      </c>
      <c r="B476" s="54" t="s">
        <v>442</v>
      </c>
      <c r="C476" s="15" t="s">
        <v>34</v>
      </c>
      <c r="D476" s="15" t="s">
        <v>120</v>
      </c>
      <c r="E476" s="15" t="s">
        <v>187</v>
      </c>
      <c r="F476" s="15" t="s">
        <v>32</v>
      </c>
      <c r="G476" s="16">
        <v>24.3</v>
      </c>
      <c r="H476" s="16">
        <v>2407</v>
      </c>
      <c r="I476" s="16">
        <f t="shared" si="8"/>
        <v>2431.3000000000002</v>
      </c>
    </row>
    <row r="477" spans="1:9" s="60" customFormat="1" ht="27.75" customHeight="1" x14ac:dyDescent="0.25">
      <c r="A477" s="13" t="s">
        <v>188</v>
      </c>
      <c r="B477" s="53" t="s">
        <v>442</v>
      </c>
      <c r="C477" s="10" t="s">
        <v>34</v>
      </c>
      <c r="D477" s="10" t="s">
        <v>189</v>
      </c>
      <c r="E477" s="10"/>
      <c r="F477" s="10"/>
      <c r="G477" s="11">
        <f>G478+G484+G481</f>
        <v>596.5</v>
      </c>
      <c r="H477" s="11">
        <f>H478</f>
        <v>0</v>
      </c>
      <c r="I477" s="11">
        <f t="shared" si="8"/>
        <v>596.5</v>
      </c>
    </row>
    <row r="478" spans="1:9" ht="58.5" customHeight="1" x14ac:dyDescent="0.25">
      <c r="A478" s="14" t="s">
        <v>455</v>
      </c>
      <c r="B478" s="54" t="s">
        <v>442</v>
      </c>
      <c r="C478" s="15" t="s">
        <v>34</v>
      </c>
      <c r="D478" s="15" t="s">
        <v>189</v>
      </c>
      <c r="E478" s="15" t="s">
        <v>191</v>
      </c>
      <c r="F478" s="15"/>
      <c r="G478" s="16">
        <f>G479</f>
        <v>15</v>
      </c>
      <c r="H478" s="16"/>
      <c r="I478" s="16">
        <f t="shared" si="8"/>
        <v>15</v>
      </c>
    </row>
    <row r="479" spans="1:9" ht="27.75" customHeight="1" x14ac:dyDescent="0.25">
      <c r="A479" s="89" t="s">
        <v>87</v>
      </c>
      <c r="B479" s="54" t="s">
        <v>442</v>
      </c>
      <c r="C479" s="15" t="s">
        <v>34</v>
      </c>
      <c r="D479" s="15" t="s">
        <v>189</v>
      </c>
      <c r="E479" s="15" t="s">
        <v>192</v>
      </c>
      <c r="F479" s="15"/>
      <c r="G479" s="16">
        <f>G480</f>
        <v>15</v>
      </c>
      <c r="H479" s="16"/>
      <c r="I479" s="16">
        <f t="shared" si="8"/>
        <v>15</v>
      </c>
    </row>
    <row r="480" spans="1:9" ht="42.75" customHeight="1" x14ac:dyDescent="0.25">
      <c r="A480" s="18" t="s">
        <v>31</v>
      </c>
      <c r="B480" s="54" t="s">
        <v>442</v>
      </c>
      <c r="C480" s="15" t="s">
        <v>34</v>
      </c>
      <c r="D480" s="15" t="s">
        <v>189</v>
      </c>
      <c r="E480" s="15" t="s">
        <v>192</v>
      </c>
      <c r="F480" s="15" t="s">
        <v>32</v>
      </c>
      <c r="G480" s="16">
        <v>15</v>
      </c>
      <c r="H480" s="16"/>
      <c r="I480" s="16">
        <f t="shared" si="8"/>
        <v>15</v>
      </c>
    </row>
    <row r="481" spans="1:9" ht="58.5" customHeight="1" x14ac:dyDescent="0.25">
      <c r="A481" s="18" t="s">
        <v>102</v>
      </c>
      <c r="B481" s="54" t="s">
        <v>442</v>
      </c>
      <c r="C481" s="15" t="s">
        <v>34</v>
      </c>
      <c r="D481" s="15" t="s">
        <v>189</v>
      </c>
      <c r="E481" s="15" t="s">
        <v>103</v>
      </c>
      <c r="F481" s="15"/>
      <c r="G481" s="16">
        <f>G482</f>
        <v>381.6</v>
      </c>
      <c r="H481" s="16"/>
      <c r="I481" s="16">
        <f t="shared" si="8"/>
        <v>381.6</v>
      </c>
    </row>
    <row r="482" spans="1:9" ht="29.25" customHeight="1" x14ac:dyDescent="0.25">
      <c r="A482" s="89" t="s">
        <v>87</v>
      </c>
      <c r="B482" s="54" t="s">
        <v>442</v>
      </c>
      <c r="C482" s="15" t="s">
        <v>34</v>
      </c>
      <c r="D482" s="15" t="s">
        <v>189</v>
      </c>
      <c r="E482" s="15" t="s">
        <v>153</v>
      </c>
      <c r="F482" s="15"/>
      <c r="G482" s="16">
        <f>G483</f>
        <v>381.6</v>
      </c>
      <c r="H482" s="16"/>
      <c r="I482" s="16">
        <f t="shared" si="8"/>
        <v>381.6</v>
      </c>
    </row>
    <row r="483" spans="1:9" ht="42.75" customHeight="1" x14ac:dyDescent="0.25">
      <c r="A483" s="18" t="s">
        <v>31</v>
      </c>
      <c r="B483" s="54" t="s">
        <v>442</v>
      </c>
      <c r="C483" s="15" t="s">
        <v>34</v>
      </c>
      <c r="D483" s="15" t="s">
        <v>189</v>
      </c>
      <c r="E483" s="15" t="s">
        <v>153</v>
      </c>
      <c r="F483" s="15" t="s">
        <v>32</v>
      </c>
      <c r="G483" s="16">
        <v>381.6</v>
      </c>
      <c r="H483" s="16"/>
      <c r="I483" s="16">
        <f t="shared" si="8"/>
        <v>381.6</v>
      </c>
    </row>
    <row r="484" spans="1:9" ht="75.75" customHeight="1" x14ac:dyDescent="0.25">
      <c r="A484" s="18" t="s">
        <v>193</v>
      </c>
      <c r="B484" s="54" t="s">
        <v>442</v>
      </c>
      <c r="C484" s="15" t="s">
        <v>34</v>
      </c>
      <c r="D484" s="15" t="s">
        <v>189</v>
      </c>
      <c r="E484" s="15" t="s">
        <v>194</v>
      </c>
      <c r="F484" s="15"/>
      <c r="G484" s="16">
        <f>G485</f>
        <v>199.9</v>
      </c>
      <c r="H484" s="16"/>
      <c r="I484" s="16">
        <f t="shared" si="8"/>
        <v>199.9</v>
      </c>
    </row>
    <row r="485" spans="1:9" ht="27" customHeight="1" x14ac:dyDescent="0.25">
      <c r="A485" s="89" t="s">
        <v>87</v>
      </c>
      <c r="B485" s="54" t="s">
        <v>442</v>
      </c>
      <c r="C485" s="15" t="s">
        <v>34</v>
      </c>
      <c r="D485" s="15" t="s">
        <v>189</v>
      </c>
      <c r="E485" s="15" t="s">
        <v>195</v>
      </c>
      <c r="F485" s="15"/>
      <c r="G485" s="16">
        <f>G486</f>
        <v>199.9</v>
      </c>
      <c r="H485" s="16"/>
      <c r="I485" s="16">
        <f t="shared" si="8"/>
        <v>199.9</v>
      </c>
    </row>
    <row r="486" spans="1:9" ht="42.75" customHeight="1" x14ac:dyDescent="0.25">
      <c r="A486" s="18" t="s">
        <v>31</v>
      </c>
      <c r="B486" s="54" t="s">
        <v>442</v>
      </c>
      <c r="C486" s="15" t="s">
        <v>34</v>
      </c>
      <c r="D486" s="15" t="s">
        <v>189</v>
      </c>
      <c r="E486" s="15" t="s">
        <v>195</v>
      </c>
      <c r="F486" s="15" t="s">
        <v>32</v>
      </c>
      <c r="G486" s="16">
        <v>199.9</v>
      </c>
      <c r="H486" s="16"/>
      <c r="I486" s="16">
        <f t="shared" si="8"/>
        <v>199.9</v>
      </c>
    </row>
    <row r="487" spans="1:9" ht="29.25" customHeight="1" x14ac:dyDescent="0.25">
      <c r="A487" s="13" t="s">
        <v>196</v>
      </c>
      <c r="B487" s="53" t="s">
        <v>442</v>
      </c>
      <c r="C487" s="26" t="s">
        <v>44</v>
      </c>
      <c r="D487" s="26"/>
      <c r="E487" s="26"/>
      <c r="F487" s="26"/>
      <c r="G487" s="11">
        <f>G488+G517</f>
        <v>7833.6</v>
      </c>
      <c r="H487" s="11">
        <f>H488</f>
        <v>230</v>
      </c>
      <c r="I487" s="11">
        <f t="shared" si="8"/>
        <v>8063.6</v>
      </c>
    </row>
    <row r="488" spans="1:9" ht="12.75" customHeight="1" x14ac:dyDescent="0.25">
      <c r="A488" s="9" t="s">
        <v>202</v>
      </c>
      <c r="B488" s="53" t="s">
        <v>442</v>
      </c>
      <c r="C488" s="26" t="s">
        <v>44</v>
      </c>
      <c r="D488" s="26" t="s">
        <v>18</v>
      </c>
      <c r="E488" s="26"/>
      <c r="F488" s="26"/>
      <c r="G488" s="11">
        <f>G492+G513+G509</f>
        <v>6487.6</v>
      </c>
      <c r="H488" s="11">
        <f>H492+H513</f>
        <v>230</v>
      </c>
      <c r="I488" s="11">
        <f t="shared" si="8"/>
        <v>6717.6</v>
      </c>
    </row>
    <row r="489" spans="1:9" ht="63" hidden="1" x14ac:dyDescent="0.25">
      <c r="A489" s="89" t="s">
        <v>456</v>
      </c>
      <c r="B489" s="54" t="s">
        <v>442</v>
      </c>
      <c r="C489" s="91" t="s">
        <v>44</v>
      </c>
      <c r="D489" s="91" t="s">
        <v>18</v>
      </c>
      <c r="E489" s="91" t="s">
        <v>204</v>
      </c>
      <c r="F489" s="91"/>
      <c r="G489" s="16"/>
      <c r="H489" s="16">
        <f>H490</f>
        <v>0</v>
      </c>
      <c r="I489" s="16">
        <f t="shared" si="8"/>
        <v>0</v>
      </c>
    </row>
    <row r="490" spans="1:9" ht="78.75" hidden="1" x14ac:dyDescent="0.25">
      <c r="A490" s="89" t="s">
        <v>205</v>
      </c>
      <c r="B490" s="54" t="s">
        <v>442</v>
      </c>
      <c r="C490" s="91" t="s">
        <v>44</v>
      </c>
      <c r="D490" s="91" t="s">
        <v>18</v>
      </c>
      <c r="E490" s="91" t="s">
        <v>206</v>
      </c>
      <c r="F490" s="91"/>
      <c r="G490" s="16"/>
      <c r="H490" s="16">
        <f>H491</f>
        <v>0</v>
      </c>
      <c r="I490" s="16">
        <f t="shared" si="8"/>
        <v>0</v>
      </c>
    </row>
    <row r="491" spans="1:9" hidden="1" x14ac:dyDescent="0.25">
      <c r="A491" s="14" t="s">
        <v>207</v>
      </c>
      <c r="B491" s="54" t="s">
        <v>442</v>
      </c>
      <c r="C491" s="91" t="s">
        <v>44</v>
      </c>
      <c r="D491" s="91" t="s">
        <v>18</v>
      </c>
      <c r="E491" s="91" t="s">
        <v>206</v>
      </c>
      <c r="F491" s="91" t="s">
        <v>208</v>
      </c>
      <c r="G491" s="16"/>
      <c r="H491" s="16"/>
      <c r="I491" s="16">
        <f t="shared" si="8"/>
        <v>0</v>
      </c>
    </row>
    <row r="492" spans="1:9" ht="73.5" customHeight="1" x14ac:dyDescent="0.25">
      <c r="A492" s="14" t="s">
        <v>457</v>
      </c>
      <c r="B492" s="54" t="s">
        <v>442</v>
      </c>
      <c r="C492" s="91" t="s">
        <v>44</v>
      </c>
      <c r="D492" s="91" t="s">
        <v>18</v>
      </c>
      <c r="E492" s="91" t="s">
        <v>210</v>
      </c>
      <c r="F492" s="91"/>
      <c r="G492" s="16">
        <f>G493+G499+G503</f>
        <v>6487.6</v>
      </c>
      <c r="H492" s="16">
        <f>H493+H499+H503+H497+H506</f>
        <v>230</v>
      </c>
      <c r="I492" s="16">
        <f t="shared" si="8"/>
        <v>6717.6</v>
      </c>
    </row>
    <row r="493" spans="1:9" ht="26.25" customHeight="1" x14ac:dyDescent="0.25">
      <c r="A493" s="89" t="s">
        <v>87</v>
      </c>
      <c r="B493" s="54" t="s">
        <v>442</v>
      </c>
      <c r="C493" s="91" t="s">
        <v>44</v>
      </c>
      <c r="D493" s="91" t="s">
        <v>18</v>
      </c>
      <c r="E493" s="91" t="s">
        <v>211</v>
      </c>
      <c r="F493" s="91"/>
      <c r="G493" s="16">
        <f>G495+G494+G496</f>
        <v>6487.6</v>
      </c>
      <c r="H493" s="16"/>
      <c r="I493" s="16">
        <f t="shared" si="8"/>
        <v>6487.6</v>
      </c>
    </row>
    <row r="494" spans="1:9" ht="42" customHeight="1" x14ac:dyDescent="0.25">
      <c r="A494" s="18" t="s">
        <v>31</v>
      </c>
      <c r="B494" s="54" t="s">
        <v>442</v>
      </c>
      <c r="C494" s="91" t="s">
        <v>44</v>
      </c>
      <c r="D494" s="91" t="s">
        <v>18</v>
      </c>
      <c r="E494" s="91" t="s">
        <v>211</v>
      </c>
      <c r="F494" s="91" t="s">
        <v>32</v>
      </c>
      <c r="G494" s="16">
        <v>4587.6000000000004</v>
      </c>
      <c r="H494" s="16"/>
      <c r="I494" s="16">
        <f t="shared" si="8"/>
        <v>4587.6000000000004</v>
      </c>
    </row>
    <row r="495" spans="1:9" ht="42" hidden="1" customHeight="1" x14ac:dyDescent="0.25">
      <c r="A495" s="14" t="s">
        <v>458</v>
      </c>
      <c r="B495" s="54" t="s">
        <v>442</v>
      </c>
      <c r="C495" s="91" t="s">
        <v>44</v>
      </c>
      <c r="D495" s="91" t="s">
        <v>18</v>
      </c>
      <c r="E495" s="91" t="s">
        <v>211</v>
      </c>
      <c r="F495" s="91" t="s">
        <v>208</v>
      </c>
      <c r="G495" s="16"/>
      <c r="H495" s="16"/>
      <c r="I495" s="16">
        <f t="shared" si="8"/>
        <v>0</v>
      </c>
    </row>
    <row r="496" spans="1:9" ht="75" customHeight="1" x14ac:dyDescent="0.25">
      <c r="A496" s="14" t="s">
        <v>600</v>
      </c>
      <c r="B496" s="54" t="s">
        <v>442</v>
      </c>
      <c r="C496" s="117" t="s">
        <v>44</v>
      </c>
      <c r="D496" s="117" t="s">
        <v>18</v>
      </c>
      <c r="E496" s="117" t="s">
        <v>211</v>
      </c>
      <c r="F496" s="117" t="s">
        <v>602</v>
      </c>
      <c r="G496" s="16">
        <v>1900</v>
      </c>
      <c r="H496" s="16"/>
      <c r="I496" s="16">
        <f t="shared" si="8"/>
        <v>1900</v>
      </c>
    </row>
    <row r="497" spans="1:9" ht="45" hidden="1" customHeight="1" x14ac:dyDescent="0.25">
      <c r="A497" s="14" t="s">
        <v>212</v>
      </c>
      <c r="B497" s="54" t="s">
        <v>442</v>
      </c>
      <c r="C497" s="91" t="s">
        <v>44</v>
      </c>
      <c r="D497" s="91" t="s">
        <v>18</v>
      </c>
      <c r="E497" s="91" t="s">
        <v>213</v>
      </c>
      <c r="F497" s="91"/>
      <c r="G497" s="16"/>
      <c r="H497" s="16">
        <f>H498</f>
        <v>0</v>
      </c>
      <c r="I497" s="16">
        <f t="shared" si="8"/>
        <v>0</v>
      </c>
    </row>
    <row r="498" spans="1:9" ht="44.25" hidden="1" customHeight="1" x14ac:dyDescent="0.25">
      <c r="A498" s="18" t="s">
        <v>31</v>
      </c>
      <c r="B498" s="54" t="s">
        <v>442</v>
      </c>
      <c r="C498" s="91" t="s">
        <v>44</v>
      </c>
      <c r="D498" s="91" t="s">
        <v>18</v>
      </c>
      <c r="E498" s="91" t="s">
        <v>213</v>
      </c>
      <c r="F498" s="91" t="s">
        <v>32</v>
      </c>
      <c r="G498" s="16"/>
      <c r="H498" s="16"/>
      <c r="I498" s="16">
        <f t="shared" si="8"/>
        <v>0</v>
      </c>
    </row>
    <row r="499" spans="1:9" ht="12.75" customHeight="1" x14ac:dyDescent="0.25">
      <c r="A499" s="14" t="s">
        <v>214</v>
      </c>
      <c r="B499" s="54" t="s">
        <v>442</v>
      </c>
      <c r="C499" s="91" t="s">
        <v>44</v>
      </c>
      <c r="D499" s="91" t="s">
        <v>18</v>
      </c>
      <c r="E499" s="91" t="s">
        <v>215</v>
      </c>
      <c r="F499" s="91"/>
      <c r="G499" s="16">
        <f>G500</f>
        <v>0</v>
      </c>
      <c r="H499" s="16">
        <f>H500</f>
        <v>230</v>
      </c>
      <c r="I499" s="16">
        <f t="shared" si="8"/>
        <v>230</v>
      </c>
    </row>
    <row r="500" spans="1:9" ht="28.5" customHeight="1" x14ac:dyDescent="0.25">
      <c r="A500" s="14" t="s">
        <v>216</v>
      </c>
      <c r="B500" s="54" t="s">
        <v>442</v>
      </c>
      <c r="C500" s="15" t="s">
        <v>44</v>
      </c>
      <c r="D500" s="15" t="s">
        <v>18</v>
      </c>
      <c r="E500" s="15" t="s">
        <v>217</v>
      </c>
      <c r="F500" s="19"/>
      <c r="G500" s="16">
        <f>G501+G502</f>
        <v>0</v>
      </c>
      <c r="H500" s="16">
        <f>H501+H502</f>
        <v>230</v>
      </c>
      <c r="I500" s="16">
        <f t="shared" si="8"/>
        <v>230</v>
      </c>
    </row>
    <row r="501" spans="1:9" ht="43.5" customHeight="1" x14ac:dyDescent="0.25">
      <c r="A501" s="18" t="s">
        <v>31</v>
      </c>
      <c r="B501" s="54" t="s">
        <v>442</v>
      </c>
      <c r="C501" s="15" t="s">
        <v>44</v>
      </c>
      <c r="D501" s="15" t="s">
        <v>18</v>
      </c>
      <c r="E501" s="15" t="s">
        <v>217</v>
      </c>
      <c r="F501" s="19" t="s">
        <v>32</v>
      </c>
      <c r="G501" s="16"/>
      <c r="H501" s="16">
        <v>230</v>
      </c>
      <c r="I501" s="16">
        <f t="shared" si="8"/>
        <v>230</v>
      </c>
    </row>
    <row r="502" spans="1:9" ht="12.75" hidden="1" customHeight="1" x14ac:dyDescent="0.25">
      <c r="A502" s="14" t="s">
        <v>83</v>
      </c>
      <c r="B502" s="54" t="s">
        <v>442</v>
      </c>
      <c r="C502" s="15" t="s">
        <v>44</v>
      </c>
      <c r="D502" s="15" t="s">
        <v>18</v>
      </c>
      <c r="E502" s="15" t="s">
        <v>217</v>
      </c>
      <c r="F502" s="19" t="s">
        <v>84</v>
      </c>
      <c r="G502" s="16"/>
      <c r="H502" s="16"/>
      <c r="I502" s="16">
        <f t="shared" si="8"/>
        <v>0</v>
      </c>
    </row>
    <row r="503" spans="1:9" ht="27.75" hidden="1" customHeight="1" x14ac:dyDescent="0.25">
      <c r="A503" s="18" t="s">
        <v>218</v>
      </c>
      <c r="B503" s="54" t="s">
        <v>442</v>
      </c>
      <c r="C503" s="15" t="s">
        <v>44</v>
      </c>
      <c r="D503" s="15" t="s">
        <v>18</v>
      </c>
      <c r="E503" s="15" t="s">
        <v>219</v>
      </c>
      <c r="F503" s="19"/>
      <c r="G503" s="16">
        <f>G504</f>
        <v>0</v>
      </c>
      <c r="H503" s="16">
        <f>H504</f>
        <v>0</v>
      </c>
      <c r="I503" s="16">
        <f t="shared" si="8"/>
        <v>0</v>
      </c>
    </row>
    <row r="504" spans="1:9" ht="75.75" hidden="1" customHeight="1" x14ac:dyDescent="0.25">
      <c r="A504" s="18" t="s">
        <v>220</v>
      </c>
      <c r="B504" s="54" t="s">
        <v>442</v>
      </c>
      <c r="C504" s="15" t="s">
        <v>44</v>
      </c>
      <c r="D504" s="15" t="s">
        <v>18</v>
      </c>
      <c r="E504" s="15" t="s">
        <v>221</v>
      </c>
      <c r="F504" s="19"/>
      <c r="G504" s="16">
        <f>G505</f>
        <v>0</v>
      </c>
      <c r="H504" s="16">
        <f>H505</f>
        <v>0</v>
      </c>
      <c r="I504" s="16">
        <f t="shared" si="8"/>
        <v>0</v>
      </c>
    </row>
    <row r="505" spans="1:9" ht="43.5" hidden="1" customHeight="1" x14ac:dyDescent="0.25">
      <c r="A505" s="18" t="s">
        <v>31</v>
      </c>
      <c r="B505" s="54" t="s">
        <v>442</v>
      </c>
      <c r="C505" s="15" t="s">
        <v>44</v>
      </c>
      <c r="D505" s="15" t="s">
        <v>18</v>
      </c>
      <c r="E505" s="15" t="s">
        <v>221</v>
      </c>
      <c r="F505" s="19" t="s">
        <v>32</v>
      </c>
      <c r="G505" s="16"/>
      <c r="H505" s="16"/>
      <c r="I505" s="16">
        <f t="shared" si="8"/>
        <v>0</v>
      </c>
    </row>
    <row r="506" spans="1:9" ht="27.75" hidden="1" customHeight="1" x14ac:dyDescent="0.25">
      <c r="A506" s="89" t="s">
        <v>222</v>
      </c>
      <c r="B506" s="54" t="s">
        <v>442</v>
      </c>
      <c r="C506" s="15" t="s">
        <v>44</v>
      </c>
      <c r="D506" s="15" t="s">
        <v>18</v>
      </c>
      <c r="E506" s="15" t="s">
        <v>223</v>
      </c>
      <c r="F506" s="19"/>
      <c r="G506" s="16"/>
      <c r="H506" s="16">
        <f>H507</f>
        <v>0</v>
      </c>
      <c r="I506" s="16">
        <f t="shared" si="8"/>
        <v>0</v>
      </c>
    </row>
    <row r="507" spans="1:9" ht="27.75" hidden="1" customHeight="1" x14ac:dyDescent="0.25">
      <c r="A507" s="89" t="s">
        <v>224</v>
      </c>
      <c r="B507" s="54" t="s">
        <v>442</v>
      </c>
      <c r="C507" s="15" t="s">
        <v>44</v>
      </c>
      <c r="D507" s="15" t="s">
        <v>18</v>
      </c>
      <c r="E507" s="15" t="s">
        <v>225</v>
      </c>
      <c r="F507" s="19"/>
      <c r="G507" s="16"/>
      <c r="H507" s="16">
        <f>H508</f>
        <v>0</v>
      </c>
      <c r="I507" s="16">
        <f t="shared" si="8"/>
        <v>0</v>
      </c>
    </row>
    <row r="508" spans="1:9" ht="43.5" hidden="1" customHeight="1" x14ac:dyDescent="0.25">
      <c r="A508" s="18" t="s">
        <v>31</v>
      </c>
      <c r="B508" s="54" t="s">
        <v>442</v>
      </c>
      <c r="C508" s="15" t="s">
        <v>44</v>
      </c>
      <c r="D508" s="15" t="s">
        <v>18</v>
      </c>
      <c r="E508" s="15" t="s">
        <v>225</v>
      </c>
      <c r="F508" s="19" t="s">
        <v>32</v>
      </c>
      <c r="G508" s="16"/>
      <c r="H508" s="16"/>
      <c r="I508" s="16">
        <f t="shared" si="8"/>
        <v>0</v>
      </c>
    </row>
    <row r="509" spans="1:9" ht="30.75" hidden="1" customHeight="1" x14ac:dyDescent="0.25">
      <c r="A509" s="18" t="s">
        <v>226</v>
      </c>
      <c r="B509" s="54" t="s">
        <v>442</v>
      </c>
      <c r="C509" s="15" t="s">
        <v>44</v>
      </c>
      <c r="D509" s="15" t="s">
        <v>18</v>
      </c>
      <c r="E509" s="15" t="s">
        <v>227</v>
      </c>
      <c r="F509" s="19"/>
      <c r="G509" s="16">
        <f>G510</f>
        <v>0</v>
      </c>
      <c r="H509" s="16"/>
      <c r="I509" s="16">
        <f t="shared" si="8"/>
        <v>0</v>
      </c>
    </row>
    <row r="510" spans="1:9" ht="28.5" hidden="1" customHeight="1" x14ac:dyDescent="0.25">
      <c r="A510" s="18" t="s">
        <v>228</v>
      </c>
      <c r="B510" s="54" t="s">
        <v>442</v>
      </c>
      <c r="C510" s="15" t="s">
        <v>44</v>
      </c>
      <c r="D510" s="15" t="s">
        <v>18</v>
      </c>
      <c r="E510" s="15" t="s">
        <v>229</v>
      </c>
      <c r="F510" s="19"/>
      <c r="G510" s="16">
        <f>G511</f>
        <v>0</v>
      </c>
      <c r="H510" s="16"/>
      <c r="I510" s="16">
        <f t="shared" si="8"/>
        <v>0</v>
      </c>
    </row>
    <row r="511" spans="1:9" ht="30" hidden="1" customHeight="1" x14ac:dyDescent="0.25">
      <c r="A511" s="18" t="s">
        <v>230</v>
      </c>
      <c r="B511" s="54" t="s">
        <v>442</v>
      </c>
      <c r="C511" s="15" t="s">
        <v>44</v>
      </c>
      <c r="D511" s="15" t="s">
        <v>18</v>
      </c>
      <c r="E511" s="15" t="s">
        <v>231</v>
      </c>
      <c r="F511" s="19"/>
      <c r="G511" s="16">
        <f>G512</f>
        <v>0</v>
      </c>
      <c r="H511" s="16"/>
      <c r="I511" s="16">
        <f t="shared" si="8"/>
        <v>0</v>
      </c>
    </row>
    <row r="512" spans="1:9" ht="30" hidden="1" customHeight="1" x14ac:dyDescent="0.25">
      <c r="A512" s="14" t="s">
        <v>35</v>
      </c>
      <c r="B512" s="54" t="s">
        <v>442</v>
      </c>
      <c r="C512" s="15" t="s">
        <v>44</v>
      </c>
      <c r="D512" s="15" t="s">
        <v>18</v>
      </c>
      <c r="E512" s="15" t="s">
        <v>231</v>
      </c>
      <c r="F512" s="19" t="s">
        <v>36</v>
      </c>
      <c r="G512" s="16"/>
      <c r="H512" s="16"/>
      <c r="I512" s="16">
        <f t="shared" si="8"/>
        <v>0</v>
      </c>
    </row>
    <row r="513" spans="1:9" ht="57" hidden="1" customHeight="1" x14ac:dyDescent="0.25">
      <c r="A513" s="18" t="s">
        <v>61</v>
      </c>
      <c r="B513" s="54" t="s">
        <v>442</v>
      </c>
      <c r="C513" s="91" t="s">
        <v>44</v>
      </c>
      <c r="D513" s="91" t="s">
        <v>18</v>
      </c>
      <c r="E513" s="91" t="s">
        <v>62</v>
      </c>
      <c r="F513" s="19"/>
      <c r="G513" s="16">
        <f>G514</f>
        <v>0</v>
      </c>
      <c r="H513" s="16"/>
      <c r="I513" s="16">
        <f t="shared" si="8"/>
        <v>0</v>
      </c>
    </row>
    <row r="514" spans="1:9" ht="15" hidden="1" customHeight="1" x14ac:dyDescent="0.25">
      <c r="A514" s="14" t="s">
        <v>59</v>
      </c>
      <c r="B514" s="54" t="s">
        <v>442</v>
      </c>
      <c r="C514" s="91" t="s">
        <v>44</v>
      </c>
      <c r="D514" s="91" t="s">
        <v>18</v>
      </c>
      <c r="E514" s="91" t="s">
        <v>63</v>
      </c>
      <c r="F514" s="91"/>
      <c r="G514" s="16">
        <f>G515</f>
        <v>0</v>
      </c>
      <c r="H514" s="16"/>
      <c r="I514" s="16">
        <f t="shared" si="8"/>
        <v>0</v>
      </c>
    </row>
    <row r="515" spans="1:9" ht="29.25" hidden="1" customHeight="1" x14ac:dyDescent="0.25">
      <c r="A515" s="14" t="s">
        <v>64</v>
      </c>
      <c r="B515" s="54" t="s">
        <v>442</v>
      </c>
      <c r="C515" s="91" t="s">
        <v>44</v>
      </c>
      <c r="D515" s="91" t="s">
        <v>18</v>
      </c>
      <c r="E515" s="91" t="s">
        <v>65</v>
      </c>
      <c r="F515" s="91"/>
      <c r="G515" s="16">
        <f>G516</f>
        <v>0</v>
      </c>
      <c r="H515" s="16"/>
      <c r="I515" s="16">
        <f t="shared" si="8"/>
        <v>0</v>
      </c>
    </row>
    <row r="516" spans="1:9" ht="44.25" hidden="1" customHeight="1" x14ac:dyDescent="0.25">
      <c r="A516" s="18" t="s">
        <v>31</v>
      </c>
      <c r="B516" s="54" t="s">
        <v>442</v>
      </c>
      <c r="C516" s="91" t="s">
        <v>44</v>
      </c>
      <c r="D516" s="91" t="s">
        <v>18</v>
      </c>
      <c r="E516" s="91" t="s">
        <v>65</v>
      </c>
      <c r="F516" s="91" t="s">
        <v>32</v>
      </c>
      <c r="G516" s="16"/>
      <c r="H516" s="16"/>
      <c r="I516" s="16">
        <f t="shared" si="8"/>
        <v>0</v>
      </c>
    </row>
    <row r="517" spans="1:9" ht="15" customHeight="1" x14ac:dyDescent="0.25">
      <c r="A517" s="13" t="s">
        <v>232</v>
      </c>
      <c r="B517" s="53" t="s">
        <v>442</v>
      </c>
      <c r="C517" s="26" t="s">
        <v>44</v>
      </c>
      <c r="D517" s="26" t="s">
        <v>28</v>
      </c>
      <c r="E517" s="26"/>
      <c r="F517" s="26"/>
      <c r="G517" s="11">
        <f>G518+G524+G521+G527</f>
        <v>1346</v>
      </c>
      <c r="H517" s="11">
        <f>H518+H524+H521+H527</f>
        <v>0</v>
      </c>
      <c r="I517" s="11">
        <f t="shared" si="8"/>
        <v>1346</v>
      </c>
    </row>
    <row r="518" spans="1:9" ht="90.75" customHeight="1" x14ac:dyDescent="0.25">
      <c r="A518" s="14" t="s">
        <v>459</v>
      </c>
      <c r="B518" s="54" t="s">
        <v>442</v>
      </c>
      <c r="C518" s="91" t="s">
        <v>44</v>
      </c>
      <c r="D518" s="91" t="s">
        <v>28</v>
      </c>
      <c r="E518" s="91" t="s">
        <v>210</v>
      </c>
      <c r="F518" s="91"/>
      <c r="G518" s="16">
        <f>G519</f>
        <v>180</v>
      </c>
      <c r="H518" s="16"/>
      <c r="I518" s="16">
        <f t="shared" si="8"/>
        <v>180</v>
      </c>
    </row>
    <row r="519" spans="1:9" ht="27" customHeight="1" x14ac:dyDescent="0.25">
      <c r="A519" s="89" t="s">
        <v>87</v>
      </c>
      <c r="B519" s="54" t="s">
        <v>442</v>
      </c>
      <c r="C519" s="91" t="s">
        <v>44</v>
      </c>
      <c r="D519" s="91" t="s">
        <v>28</v>
      </c>
      <c r="E519" s="91" t="s">
        <v>211</v>
      </c>
      <c r="F519" s="91"/>
      <c r="G519" s="16">
        <f>G520</f>
        <v>180</v>
      </c>
      <c r="H519" s="16"/>
      <c r="I519" s="16">
        <f t="shared" si="8"/>
        <v>180</v>
      </c>
    </row>
    <row r="520" spans="1:9" ht="43.5" customHeight="1" x14ac:dyDescent="0.25">
      <c r="A520" s="18" t="s">
        <v>31</v>
      </c>
      <c r="B520" s="54" t="s">
        <v>442</v>
      </c>
      <c r="C520" s="91" t="s">
        <v>44</v>
      </c>
      <c r="D520" s="91" t="s">
        <v>28</v>
      </c>
      <c r="E520" s="91" t="s">
        <v>211</v>
      </c>
      <c r="F520" s="91" t="s">
        <v>32</v>
      </c>
      <c r="G520" s="16">
        <v>180</v>
      </c>
      <c r="H520" s="16"/>
      <c r="I520" s="16">
        <f t="shared" si="8"/>
        <v>180</v>
      </c>
    </row>
    <row r="521" spans="1:9" ht="60" hidden="1" customHeight="1" x14ac:dyDescent="0.25">
      <c r="A521" s="18" t="s">
        <v>102</v>
      </c>
      <c r="B521" s="54" t="s">
        <v>442</v>
      </c>
      <c r="C521" s="91" t="s">
        <v>44</v>
      </c>
      <c r="D521" s="91" t="s">
        <v>28</v>
      </c>
      <c r="E521" s="15" t="s">
        <v>103</v>
      </c>
      <c r="F521" s="15"/>
      <c r="G521" s="16">
        <f>G522</f>
        <v>0</v>
      </c>
      <c r="H521" s="16"/>
      <c r="I521" s="16">
        <f t="shared" si="8"/>
        <v>0</v>
      </c>
    </row>
    <row r="522" spans="1:9" ht="30" hidden="1" customHeight="1" x14ac:dyDescent="0.25">
      <c r="A522" s="89" t="s">
        <v>87</v>
      </c>
      <c r="B522" s="54" t="s">
        <v>442</v>
      </c>
      <c r="C522" s="91" t="s">
        <v>44</v>
      </c>
      <c r="D522" s="91" t="s">
        <v>28</v>
      </c>
      <c r="E522" s="15" t="s">
        <v>153</v>
      </c>
      <c r="F522" s="15"/>
      <c r="G522" s="16">
        <f>G523</f>
        <v>0</v>
      </c>
      <c r="H522" s="16"/>
      <c r="I522" s="16">
        <f t="shared" si="8"/>
        <v>0</v>
      </c>
    </row>
    <row r="523" spans="1:9" ht="42" hidden="1" customHeight="1" x14ac:dyDescent="0.25">
      <c r="A523" s="18" t="s">
        <v>31</v>
      </c>
      <c r="B523" s="54" t="s">
        <v>442</v>
      </c>
      <c r="C523" s="15" t="s">
        <v>44</v>
      </c>
      <c r="D523" s="15" t="s">
        <v>28</v>
      </c>
      <c r="E523" s="15" t="s">
        <v>153</v>
      </c>
      <c r="F523" s="15" t="s">
        <v>32</v>
      </c>
      <c r="G523" s="16"/>
      <c r="H523" s="16"/>
      <c r="I523" s="16">
        <f t="shared" si="8"/>
        <v>0</v>
      </c>
    </row>
    <row r="524" spans="1:9" ht="73.5" hidden="1" customHeight="1" x14ac:dyDescent="0.25">
      <c r="A524" s="14" t="s">
        <v>460</v>
      </c>
      <c r="B524" s="54" t="s">
        <v>442</v>
      </c>
      <c r="C524" s="91" t="s">
        <v>44</v>
      </c>
      <c r="D524" s="91" t="s">
        <v>28</v>
      </c>
      <c r="E524" s="91" t="s">
        <v>237</v>
      </c>
      <c r="F524" s="91"/>
      <c r="G524" s="16">
        <f>G525</f>
        <v>0</v>
      </c>
      <c r="H524" s="16">
        <f>H525+H529+H532</f>
        <v>0</v>
      </c>
      <c r="I524" s="16">
        <f t="shared" si="8"/>
        <v>0</v>
      </c>
    </row>
    <row r="525" spans="1:9" ht="26.25" hidden="1" customHeight="1" x14ac:dyDescent="0.25">
      <c r="A525" s="89" t="s">
        <v>87</v>
      </c>
      <c r="B525" s="54" t="s">
        <v>442</v>
      </c>
      <c r="C525" s="91" t="s">
        <v>44</v>
      </c>
      <c r="D525" s="91" t="s">
        <v>28</v>
      </c>
      <c r="E525" s="91" t="s">
        <v>238</v>
      </c>
      <c r="F525" s="91"/>
      <c r="G525" s="16">
        <f>G526</f>
        <v>0</v>
      </c>
      <c r="H525" s="16"/>
      <c r="I525" s="16">
        <f t="shared" si="8"/>
        <v>0</v>
      </c>
    </row>
    <row r="526" spans="1:9" ht="44.25" hidden="1" customHeight="1" x14ac:dyDescent="0.25">
      <c r="A526" s="18" t="s">
        <v>31</v>
      </c>
      <c r="B526" s="54" t="s">
        <v>442</v>
      </c>
      <c r="C526" s="91" t="s">
        <v>44</v>
      </c>
      <c r="D526" s="91" t="s">
        <v>28</v>
      </c>
      <c r="E526" s="91" t="s">
        <v>238</v>
      </c>
      <c r="F526" s="91" t="s">
        <v>32</v>
      </c>
      <c r="G526" s="16"/>
      <c r="H526" s="16"/>
      <c r="I526" s="16">
        <f t="shared" si="8"/>
        <v>0</v>
      </c>
    </row>
    <row r="527" spans="1:9" ht="28.5" customHeight="1" x14ac:dyDescent="0.25">
      <c r="A527" s="18" t="s">
        <v>226</v>
      </c>
      <c r="B527" s="54" t="s">
        <v>442</v>
      </c>
      <c r="C527" s="91" t="s">
        <v>44</v>
      </c>
      <c r="D527" s="91" t="s">
        <v>28</v>
      </c>
      <c r="E527" s="91" t="s">
        <v>227</v>
      </c>
      <c r="F527" s="91"/>
      <c r="G527" s="16">
        <f>G528</f>
        <v>1166</v>
      </c>
      <c r="H527" s="16"/>
      <c r="I527" s="16">
        <f t="shared" si="8"/>
        <v>1166</v>
      </c>
    </row>
    <row r="528" spans="1:9" ht="27.75" customHeight="1" x14ac:dyDescent="0.25">
      <c r="A528" s="14" t="s">
        <v>228</v>
      </c>
      <c r="B528" s="54" t="s">
        <v>442</v>
      </c>
      <c r="C528" s="91" t="s">
        <v>44</v>
      </c>
      <c r="D528" s="91" t="s">
        <v>28</v>
      </c>
      <c r="E528" s="91" t="s">
        <v>229</v>
      </c>
      <c r="F528" s="91"/>
      <c r="G528" s="16">
        <f>G529+G531</f>
        <v>1166</v>
      </c>
      <c r="H528" s="16"/>
      <c r="I528" s="16">
        <f t="shared" si="8"/>
        <v>1166</v>
      </c>
    </row>
    <row r="529" spans="1:9" ht="27" customHeight="1" x14ac:dyDescent="0.25">
      <c r="A529" s="14" t="s">
        <v>245</v>
      </c>
      <c r="B529" s="54" t="s">
        <v>442</v>
      </c>
      <c r="C529" s="91" t="s">
        <v>44</v>
      </c>
      <c r="D529" s="91" t="s">
        <v>28</v>
      </c>
      <c r="E529" s="91" t="s">
        <v>246</v>
      </c>
      <c r="F529" s="91"/>
      <c r="G529" s="16">
        <f>G530</f>
        <v>296</v>
      </c>
      <c r="H529" s="16"/>
      <c r="I529" s="16">
        <f t="shared" si="8"/>
        <v>296</v>
      </c>
    </row>
    <row r="530" spans="1:9" ht="12.75" customHeight="1" x14ac:dyDescent="0.25">
      <c r="A530" s="14" t="s">
        <v>83</v>
      </c>
      <c r="B530" s="54" t="s">
        <v>442</v>
      </c>
      <c r="C530" s="91" t="s">
        <v>44</v>
      </c>
      <c r="D530" s="91" t="s">
        <v>28</v>
      </c>
      <c r="E530" s="91" t="s">
        <v>246</v>
      </c>
      <c r="F530" s="91" t="s">
        <v>84</v>
      </c>
      <c r="G530" s="16">
        <v>296</v>
      </c>
      <c r="H530" s="16"/>
      <c r="I530" s="16">
        <f t="shared" si="8"/>
        <v>296</v>
      </c>
    </row>
    <row r="531" spans="1:9" ht="42.75" customHeight="1" x14ac:dyDescent="0.25">
      <c r="A531" s="14" t="s">
        <v>247</v>
      </c>
      <c r="B531" s="54" t="s">
        <v>442</v>
      </c>
      <c r="C531" s="91" t="s">
        <v>44</v>
      </c>
      <c r="D531" s="91" t="s">
        <v>28</v>
      </c>
      <c r="E531" s="91" t="s">
        <v>248</v>
      </c>
      <c r="F531" s="91"/>
      <c r="G531" s="16">
        <f>G532+G533</f>
        <v>870</v>
      </c>
      <c r="H531" s="16"/>
      <c r="I531" s="16">
        <f t="shared" si="8"/>
        <v>870</v>
      </c>
    </row>
    <row r="532" spans="1:9" ht="27" hidden="1" customHeight="1" x14ac:dyDescent="0.25">
      <c r="A532" s="14" t="s">
        <v>123</v>
      </c>
      <c r="B532" s="54" t="s">
        <v>442</v>
      </c>
      <c r="C532" s="91" t="s">
        <v>44</v>
      </c>
      <c r="D532" s="91" t="s">
        <v>28</v>
      </c>
      <c r="E532" s="91" t="s">
        <v>248</v>
      </c>
      <c r="F532" s="91" t="s">
        <v>32</v>
      </c>
      <c r="G532" s="16"/>
      <c r="H532" s="16"/>
      <c r="I532" s="16">
        <f t="shared" si="8"/>
        <v>0</v>
      </c>
    </row>
    <row r="533" spans="1:9" ht="12.75" customHeight="1" x14ac:dyDescent="0.25">
      <c r="A533" s="14" t="s">
        <v>83</v>
      </c>
      <c r="B533" s="54" t="s">
        <v>442</v>
      </c>
      <c r="C533" s="91" t="s">
        <v>44</v>
      </c>
      <c r="D533" s="91" t="s">
        <v>28</v>
      </c>
      <c r="E533" s="91" t="s">
        <v>248</v>
      </c>
      <c r="F533" s="91" t="s">
        <v>84</v>
      </c>
      <c r="G533" s="16">
        <v>870</v>
      </c>
      <c r="H533" s="16"/>
      <c r="I533" s="16">
        <f t="shared" si="8"/>
        <v>870</v>
      </c>
    </row>
    <row r="534" spans="1:9" ht="12.75" customHeight="1" x14ac:dyDescent="0.25">
      <c r="A534" s="9" t="s">
        <v>249</v>
      </c>
      <c r="B534" s="53" t="s">
        <v>442</v>
      </c>
      <c r="C534" s="26" t="s">
        <v>54</v>
      </c>
      <c r="D534" s="26"/>
      <c r="E534" s="26"/>
      <c r="F534" s="26"/>
      <c r="G534" s="11">
        <f>G535+G546</f>
        <v>6934.1</v>
      </c>
      <c r="H534" s="11">
        <f>H535+H546</f>
        <v>746</v>
      </c>
      <c r="I534" s="11">
        <f t="shared" si="8"/>
        <v>7680.1</v>
      </c>
    </row>
    <row r="535" spans="1:9" ht="12.75" customHeight="1" x14ac:dyDescent="0.25">
      <c r="A535" s="13" t="s">
        <v>291</v>
      </c>
      <c r="B535" s="53" t="s">
        <v>442</v>
      </c>
      <c r="C535" s="26" t="s">
        <v>54</v>
      </c>
      <c r="D535" s="26" t="s">
        <v>28</v>
      </c>
      <c r="E535" s="26"/>
      <c r="F535" s="26"/>
      <c r="G535" s="11">
        <f>G536</f>
        <v>6934.1</v>
      </c>
      <c r="H535" s="11">
        <f>H542</f>
        <v>216</v>
      </c>
      <c r="I535" s="11">
        <f t="shared" si="8"/>
        <v>7150.1</v>
      </c>
    </row>
    <row r="536" spans="1:9" ht="42" customHeight="1" x14ac:dyDescent="0.25">
      <c r="A536" s="14" t="s">
        <v>75</v>
      </c>
      <c r="B536" s="54" t="s">
        <v>442</v>
      </c>
      <c r="C536" s="91" t="s">
        <v>54</v>
      </c>
      <c r="D536" s="91" t="s">
        <v>28</v>
      </c>
      <c r="E536" s="91" t="s">
        <v>76</v>
      </c>
      <c r="F536" s="26"/>
      <c r="G536" s="16">
        <f>G537</f>
        <v>6934.1</v>
      </c>
      <c r="H536" s="11"/>
      <c r="I536" s="16">
        <f t="shared" si="8"/>
        <v>6934.1</v>
      </c>
    </row>
    <row r="537" spans="1:9" ht="58.5" customHeight="1" x14ac:dyDescent="0.25">
      <c r="A537" s="17" t="s">
        <v>251</v>
      </c>
      <c r="B537" s="54" t="s">
        <v>442</v>
      </c>
      <c r="C537" s="91" t="s">
        <v>54</v>
      </c>
      <c r="D537" s="91" t="s">
        <v>28</v>
      </c>
      <c r="E537" s="91" t="s">
        <v>252</v>
      </c>
      <c r="F537" s="91"/>
      <c r="G537" s="16">
        <f>G538</f>
        <v>6934.1</v>
      </c>
      <c r="H537" s="16"/>
      <c r="I537" s="16">
        <f t="shared" si="8"/>
        <v>6934.1</v>
      </c>
    </row>
    <row r="538" spans="1:9" ht="25.5" customHeight="1" x14ac:dyDescent="0.25">
      <c r="A538" s="17" t="s">
        <v>292</v>
      </c>
      <c r="B538" s="54" t="s">
        <v>442</v>
      </c>
      <c r="C538" s="91" t="s">
        <v>54</v>
      </c>
      <c r="D538" s="91" t="s">
        <v>28</v>
      </c>
      <c r="E538" s="15" t="s">
        <v>293</v>
      </c>
      <c r="F538" s="15"/>
      <c r="G538" s="16">
        <f>G539+G540+G541</f>
        <v>6934.1</v>
      </c>
      <c r="H538" s="16"/>
      <c r="I538" s="16">
        <f t="shared" si="8"/>
        <v>6934.1</v>
      </c>
    </row>
    <row r="539" spans="1:9" ht="90.75" customHeight="1" x14ac:dyDescent="0.25">
      <c r="A539" s="14" t="s">
        <v>419</v>
      </c>
      <c r="B539" s="54" t="s">
        <v>442</v>
      </c>
      <c r="C539" s="91" t="s">
        <v>54</v>
      </c>
      <c r="D539" s="91" t="s">
        <v>28</v>
      </c>
      <c r="E539" s="15" t="s">
        <v>293</v>
      </c>
      <c r="F539" s="15" t="s">
        <v>26</v>
      </c>
      <c r="G539" s="16">
        <v>6453.6</v>
      </c>
      <c r="H539" s="16"/>
      <c r="I539" s="16">
        <f t="shared" si="8"/>
        <v>6453.6</v>
      </c>
    </row>
    <row r="540" spans="1:9" ht="43.5" customHeight="1" x14ac:dyDescent="0.25">
      <c r="A540" s="18" t="s">
        <v>31</v>
      </c>
      <c r="B540" s="54" t="s">
        <v>442</v>
      </c>
      <c r="C540" s="91" t="s">
        <v>54</v>
      </c>
      <c r="D540" s="91" t="s">
        <v>28</v>
      </c>
      <c r="E540" s="15" t="s">
        <v>293</v>
      </c>
      <c r="F540" s="15" t="s">
        <v>32</v>
      </c>
      <c r="G540" s="16">
        <v>454.4</v>
      </c>
      <c r="H540" s="16"/>
      <c r="I540" s="16">
        <f t="shared" si="8"/>
        <v>454.4</v>
      </c>
    </row>
    <row r="541" spans="1:9" ht="28.5" customHeight="1" x14ac:dyDescent="0.25">
      <c r="A541" s="14" t="s">
        <v>35</v>
      </c>
      <c r="B541" s="54" t="s">
        <v>442</v>
      </c>
      <c r="C541" s="91" t="s">
        <v>54</v>
      </c>
      <c r="D541" s="91" t="s">
        <v>28</v>
      </c>
      <c r="E541" s="15" t="s">
        <v>293</v>
      </c>
      <c r="F541" s="15" t="s">
        <v>36</v>
      </c>
      <c r="G541" s="16">
        <v>26.1</v>
      </c>
      <c r="H541" s="16"/>
      <c r="I541" s="16">
        <f t="shared" si="8"/>
        <v>26.1</v>
      </c>
    </row>
    <row r="542" spans="1:9" ht="28.5" customHeight="1" x14ac:dyDescent="0.25">
      <c r="A542" s="14" t="s">
        <v>260</v>
      </c>
      <c r="B542" s="54" t="s">
        <v>442</v>
      </c>
      <c r="C542" s="91" t="s">
        <v>54</v>
      </c>
      <c r="D542" s="91" t="s">
        <v>28</v>
      </c>
      <c r="E542" s="15" t="s">
        <v>261</v>
      </c>
      <c r="F542" s="15"/>
      <c r="G542" s="16"/>
      <c r="H542" s="16">
        <f>H543</f>
        <v>216</v>
      </c>
      <c r="I542" s="16">
        <f t="shared" si="8"/>
        <v>216</v>
      </c>
    </row>
    <row r="543" spans="1:9" ht="16.5" customHeight="1" x14ac:dyDescent="0.25">
      <c r="A543" s="90" t="s">
        <v>262</v>
      </c>
      <c r="B543" s="54" t="s">
        <v>442</v>
      </c>
      <c r="C543" s="91" t="s">
        <v>54</v>
      </c>
      <c r="D543" s="91" t="s">
        <v>28</v>
      </c>
      <c r="E543" s="15" t="s">
        <v>263</v>
      </c>
      <c r="F543" s="15"/>
      <c r="G543" s="16"/>
      <c r="H543" s="16">
        <f>H544</f>
        <v>216</v>
      </c>
      <c r="I543" s="16">
        <f t="shared" si="8"/>
        <v>216</v>
      </c>
    </row>
    <row r="544" spans="1:9" ht="44.25" customHeight="1" x14ac:dyDescent="0.25">
      <c r="A544" s="14" t="s">
        <v>212</v>
      </c>
      <c r="B544" s="54" t="s">
        <v>442</v>
      </c>
      <c r="C544" s="91" t="s">
        <v>54</v>
      </c>
      <c r="D544" s="91" t="s">
        <v>28</v>
      </c>
      <c r="E544" s="15" t="s">
        <v>268</v>
      </c>
      <c r="F544" s="15"/>
      <c r="G544" s="16"/>
      <c r="H544" s="16">
        <f>H545</f>
        <v>216</v>
      </c>
      <c r="I544" s="16">
        <f t="shared" si="8"/>
        <v>216</v>
      </c>
    </row>
    <row r="545" spans="1:9" ht="43.5" customHeight="1" x14ac:dyDescent="0.25">
      <c r="A545" s="18" t="s">
        <v>31</v>
      </c>
      <c r="B545" s="54" t="s">
        <v>442</v>
      </c>
      <c r="C545" s="91" t="s">
        <v>54</v>
      </c>
      <c r="D545" s="91" t="s">
        <v>28</v>
      </c>
      <c r="E545" s="15" t="s">
        <v>268</v>
      </c>
      <c r="F545" s="15" t="s">
        <v>32</v>
      </c>
      <c r="G545" s="16"/>
      <c r="H545" s="16">
        <v>216</v>
      </c>
      <c r="I545" s="16">
        <f t="shared" si="8"/>
        <v>216</v>
      </c>
    </row>
    <row r="546" spans="1:9" ht="27" customHeight="1" x14ac:dyDescent="0.25">
      <c r="A546" s="13" t="s">
        <v>299</v>
      </c>
      <c r="B546" s="53" t="s">
        <v>442</v>
      </c>
      <c r="C546" s="26" t="s">
        <v>54</v>
      </c>
      <c r="D546" s="26" t="s">
        <v>120</v>
      </c>
      <c r="E546" s="26"/>
      <c r="F546" s="26"/>
      <c r="G546" s="11"/>
      <c r="H546" s="11">
        <f>H547</f>
        <v>530</v>
      </c>
      <c r="I546" s="11">
        <f t="shared" si="8"/>
        <v>530</v>
      </c>
    </row>
    <row r="547" spans="1:9" ht="75" customHeight="1" x14ac:dyDescent="0.25">
      <c r="A547" s="14" t="s">
        <v>300</v>
      </c>
      <c r="B547" s="54" t="s">
        <v>442</v>
      </c>
      <c r="C547" s="91" t="s">
        <v>54</v>
      </c>
      <c r="D547" s="91" t="s">
        <v>120</v>
      </c>
      <c r="E547" s="15" t="s">
        <v>20</v>
      </c>
      <c r="F547" s="26"/>
      <c r="G547" s="11"/>
      <c r="H547" s="16">
        <f>H548</f>
        <v>530</v>
      </c>
      <c r="I547" s="16">
        <f t="shared" si="8"/>
        <v>530</v>
      </c>
    </row>
    <row r="548" spans="1:9" ht="27.75" customHeight="1" x14ac:dyDescent="0.25">
      <c r="A548" s="17" t="s">
        <v>45</v>
      </c>
      <c r="B548" s="54" t="s">
        <v>442</v>
      </c>
      <c r="C548" s="91" t="s">
        <v>54</v>
      </c>
      <c r="D548" s="91" t="s">
        <v>120</v>
      </c>
      <c r="E548" s="15" t="s">
        <v>46</v>
      </c>
      <c r="F548" s="15"/>
      <c r="G548" s="16"/>
      <c r="H548" s="16">
        <f>H549</f>
        <v>530</v>
      </c>
      <c r="I548" s="16">
        <f t="shared" si="8"/>
        <v>530</v>
      </c>
    </row>
    <row r="549" spans="1:9" ht="58.5" customHeight="1" x14ac:dyDescent="0.25">
      <c r="A549" s="14" t="s">
        <v>301</v>
      </c>
      <c r="B549" s="54" t="s">
        <v>442</v>
      </c>
      <c r="C549" s="91" t="s">
        <v>54</v>
      </c>
      <c r="D549" s="91" t="s">
        <v>120</v>
      </c>
      <c r="E549" s="15" t="s">
        <v>302</v>
      </c>
      <c r="F549" s="91"/>
      <c r="G549" s="16"/>
      <c r="H549" s="16">
        <f>H550+H551</f>
        <v>530</v>
      </c>
      <c r="I549" s="16">
        <f t="shared" si="8"/>
        <v>530</v>
      </c>
    </row>
    <row r="550" spans="1:9" ht="90.75" customHeight="1" x14ac:dyDescent="0.25">
      <c r="A550" s="14" t="s">
        <v>419</v>
      </c>
      <c r="B550" s="54" t="s">
        <v>442</v>
      </c>
      <c r="C550" s="91" t="s">
        <v>54</v>
      </c>
      <c r="D550" s="91" t="s">
        <v>120</v>
      </c>
      <c r="E550" s="15" t="s">
        <v>302</v>
      </c>
      <c r="F550" s="91" t="s">
        <v>26</v>
      </c>
      <c r="G550" s="16"/>
      <c r="H550" s="16">
        <v>505</v>
      </c>
      <c r="I550" s="16">
        <f t="shared" si="8"/>
        <v>505</v>
      </c>
    </row>
    <row r="551" spans="1:9" ht="42.75" customHeight="1" x14ac:dyDescent="0.25">
      <c r="A551" s="18" t="s">
        <v>31</v>
      </c>
      <c r="B551" s="54" t="s">
        <v>442</v>
      </c>
      <c r="C551" s="91" t="s">
        <v>54</v>
      </c>
      <c r="D551" s="91" t="s">
        <v>120</v>
      </c>
      <c r="E551" s="15" t="s">
        <v>302</v>
      </c>
      <c r="F551" s="91" t="s">
        <v>32</v>
      </c>
      <c r="G551" s="16"/>
      <c r="H551" s="16">
        <v>25</v>
      </c>
      <c r="I551" s="16">
        <f t="shared" si="8"/>
        <v>25</v>
      </c>
    </row>
    <row r="552" spans="1:9" ht="27.75" customHeight="1" x14ac:dyDescent="0.25">
      <c r="A552" s="9" t="s">
        <v>461</v>
      </c>
      <c r="B552" s="53" t="s">
        <v>442</v>
      </c>
      <c r="C552" s="26" t="s">
        <v>172</v>
      </c>
      <c r="D552" s="26"/>
      <c r="E552" s="26"/>
      <c r="F552" s="26"/>
      <c r="G552" s="11">
        <f>G553+G575</f>
        <v>28417.399999999998</v>
      </c>
      <c r="H552" s="11">
        <f>H553+H575</f>
        <v>3249.6</v>
      </c>
      <c r="I552" s="11">
        <f t="shared" si="8"/>
        <v>31666.999999999996</v>
      </c>
    </row>
    <row r="553" spans="1:9" ht="12.75" customHeight="1" x14ac:dyDescent="0.25">
      <c r="A553" s="13" t="s">
        <v>306</v>
      </c>
      <c r="B553" s="53" t="s">
        <v>442</v>
      </c>
      <c r="C553" s="26" t="s">
        <v>172</v>
      </c>
      <c r="D553" s="26" t="s">
        <v>16</v>
      </c>
      <c r="E553" s="26"/>
      <c r="F553" s="26"/>
      <c r="G553" s="11">
        <f>G554</f>
        <v>24976.1</v>
      </c>
      <c r="H553" s="11">
        <f>H554+H571</f>
        <v>1000</v>
      </c>
      <c r="I553" s="11">
        <f t="shared" si="8"/>
        <v>25976.1</v>
      </c>
    </row>
    <row r="554" spans="1:9" ht="42.75" customHeight="1" x14ac:dyDescent="0.25">
      <c r="A554" s="14" t="s">
        <v>75</v>
      </c>
      <c r="B554" s="54" t="s">
        <v>442</v>
      </c>
      <c r="C554" s="91" t="s">
        <v>172</v>
      </c>
      <c r="D554" s="91" t="s">
        <v>16</v>
      </c>
      <c r="E554" s="91" t="s">
        <v>76</v>
      </c>
      <c r="F554" s="26"/>
      <c r="G554" s="16">
        <f>G555+G560+G564+G568</f>
        <v>24976.1</v>
      </c>
      <c r="H554" s="16">
        <f>H555+H560+H564+H568</f>
        <v>0</v>
      </c>
      <c r="I554" s="16">
        <f t="shared" si="8"/>
        <v>24976.1</v>
      </c>
    </row>
    <row r="555" spans="1:9" ht="57.75" customHeight="1" x14ac:dyDescent="0.25">
      <c r="A555" s="17" t="s">
        <v>307</v>
      </c>
      <c r="B555" s="54" t="s">
        <v>442</v>
      </c>
      <c r="C555" s="91" t="s">
        <v>172</v>
      </c>
      <c r="D555" s="91" t="s">
        <v>16</v>
      </c>
      <c r="E555" s="91" t="s">
        <v>308</v>
      </c>
      <c r="F555" s="91"/>
      <c r="G555" s="16">
        <f>G556</f>
        <v>10543.599999999999</v>
      </c>
      <c r="H555" s="16"/>
      <c r="I555" s="16">
        <f t="shared" si="8"/>
        <v>10543.599999999999</v>
      </c>
    </row>
    <row r="556" spans="1:9" ht="12.75" customHeight="1" x14ac:dyDescent="0.25">
      <c r="A556" s="17" t="s">
        <v>309</v>
      </c>
      <c r="B556" s="54" t="s">
        <v>442</v>
      </c>
      <c r="C556" s="91" t="s">
        <v>172</v>
      </c>
      <c r="D556" s="91" t="s">
        <v>16</v>
      </c>
      <c r="E556" s="91" t="s">
        <v>310</v>
      </c>
      <c r="F556" s="91"/>
      <c r="G556" s="16">
        <f>G557+G558+G559</f>
        <v>10543.599999999999</v>
      </c>
      <c r="H556" s="16"/>
      <c r="I556" s="16">
        <f t="shared" si="8"/>
        <v>10543.599999999999</v>
      </c>
    </row>
    <row r="557" spans="1:9" ht="90.75" customHeight="1" x14ac:dyDescent="0.25">
      <c r="A557" s="14" t="s">
        <v>419</v>
      </c>
      <c r="B557" s="54" t="s">
        <v>442</v>
      </c>
      <c r="C557" s="91" t="s">
        <v>172</v>
      </c>
      <c r="D557" s="91" t="s">
        <v>16</v>
      </c>
      <c r="E557" s="91" t="s">
        <v>310</v>
      </c>
      <c r="F557" s="91" t="s">
        <v>26</v>
      </c>
      <c r="G557" s="16">
        <v>9885.2999999999993</v>
      </c>
      <c r="H557" s="16"/>
      <c r="I557" s="16">
        <f t="shared" si="8"/>
        <v>9885.2999999999993</v>
      </c>
    </row>
    <row r="558" spans="1:9" ht="43.5" customHeight="1" x14ac:dyDescent="0.25">
      <c r="A558" s="18" t="s">
        <v>31</v>
      </c>
      <c r="B558" s="54" t="s">
        <v>442</v>
      </c>
      <c r="C558" s="91" t="s">
        <v>172</v>
      </c>
      <c r="D558" s="91" t="s">
        <v>16</v>
      </c>
      <c r="E558" s="91" t="s">
        <v>310</v>
      </c>
      <c r="F558" s="91" t="s">
        <v>32</v>
      </c>
      <c r="G558" s="16">
        <v>646.29999999999995</v>
      </c>
      <c r="H558" s="16"/>
      <c r="I558" s="16">
        <f t="shared" si="8"/>
        <v>646.29999999999995</v>
      </c>
    </row>
    <row r="559" spans="1:9" ht="28.5" customHeight="1" x14ac:dyDescent="0.25">
      <c r="A559" s="14" t="s">
        <v>35</v>
      </c>
      <c r="B559" s="54" t="s">
        <v>442</v>
      </c>
      <c r="C559" s="91" t="s">
        <v>172</v>
      </c>
      <c r="D559" s="91" t="s">
        <v>16</v>
      </c>
      <c r="E559" s="91" t="s">
        <v>310</v>
      </c>
      <c r="F559" s="91" t="s">
        <v>36</v>
      </c>
      <c r="G559" s="16">
        <v>12</v>
      </c>
      <c r="H559" s="16"/>
      <c r="I559" s="16">
        <f t="shared" si="8"/>
        <v>12</v>
      </c>
    </row>
    <row r="560" spans="1:9" ht="13.5" customHeight="1" x14ac:dyDescent="0.25">
      <c r="A560" s="17" t="s">
        <v>311</v>
      </c>
      <c r="B560" s="54" t="s">
        <v>442</v>
      </c>
      <c r="C560" s="91" t="s">
        <v>172</v>
      </c>
      <c r="D560" s="91" t="s">
        <v>16</v>
      </c>
      <c r="E560" s="91" t="s">
        <v>312</v>
      </c>
      <c r="F560" s="91"/>
      <c r="G560" s="16">
        <f>G561+G562+G563</f>
        <v>1918.8000000000002</v>
      </c>
      <c r="H560" s="16"/>
      <c r="I560" s="16">
        <f t="shared" si="8"/>
        <v>1918.8000000000002</v>
      </c>
    </row>
    <row r="561" spans="1:9" ht="90.75" customHeight="1" x14ac:dyDescent="0.25">
      <c r="A561" s="14" t="s">
        <v>419</v>
      </c>
      <c r="B561" s="54" t="s">
        <v>442</v>
      </c>
      <c r="C561" s="91" t="s">
        <v>172</v>
      </c>
      <c r="D561" s="91" t="s">
        <v>16</v>
      </c>
      <c r="E561" s="91" t="s">
        <v>312</v>
      </c>
      <c r="F561" s="91" t="s">
        <v>26</v>
      </c>
      <c r="G561" s="16">
        <v>1562.4</v>
      </c>
      <c r="H561" s="16"/>
      <c r="I561" s="16">
        <f t="shared" si="8"/>
        <v>1562.4</v>
      </c>
    </row>
    <row r="562" spans="1:9" ht="42.75" customHeight="1" x14ac:dyDescent="0.25">
      <c r="A562" s="18" t="s">
        <v>31</v>
      </c>
      <c r="B562" s="54" t="s">
        <v>442</v>
      </c>
      <c r="C562" s="91" t="s">
        <v>172</v>
      </c>
      <c r="D562" s="91" t="s">
        <v>16</v>
      </c>
      <c r="E562" s="91" t="s">
        <v>312</v>
      </c>
      <c r="F562" s="91" t="s">
        <v>32</v>
      </c>
      <c r="G562" s="16">
        <v>355.2</v>
      </c>
      <c r="H562" s="16"/>
      <c r="I562" s="16">
        <f t="shared" si="8"/>
        <v>355.2</v>
      </c>
    </row>
    <row r="563" spans="1:9" ht="26.25" customHeight="1" x14ac:dyDescent="0.25">
      <c r="A563" s="14" t="s">
        <v>35</v>
      </c>
      <c r="B563" s="54" t="s">
        <v>442</v>
      </c>
      <c r="C563" s="91" t="s">
        <v>172</v>
      </c>
      <c r="D563" s="91" t="s">
        <v>16</v>
      </c>
      <c r="E563" s="91" t="s">
        <v>312</v>
      </c>
      <c r="F563" s="91" t="s">
        <v>36</v>
      </c>
      <c r="G563" s="16">
        <v>1.2</v>
      </c>
      <c r="H563" s="16"/>
      <c r="I563" s="16">
        <f t="shared" si="8"/>
        <v>1.2</v>
      </c>
    </row>
    <row r="564" spans="1:9" ht="12.75" customHeight="1" x14ac:dyDescent="0.25">
      <c r="A564" s="17" t="s">
        <v>313</v>
      </c>
      <c r="B564" s="54" t="s">
        <v>442</v>
      </c>
      <c r="C564" s="91" t="s">
        <v>172</v>
      </c>
      <c r="D564" s="91" t="s">
        <v>16</v>
      </c>
      <c r="E564" s="91" t="s">
        <v>314</v>
      </c>
      <c r="F564" s="91"/>
      <c r="G564" s="16">
        <f>G566+G565+G567</f>
        <v>5263</v>
      </c>
      <c r="H564" s="16"/>
      <c r="I564" s="16">
        <f t="shared" ref="I564:I647" si="9">G564+H564</f>
        <v>5263</v>
      </c>
    </row>
    <row r="565" spans="1:9" ht="90" customHeight="1" x14ac:dyDescent="0.25">
      <c r="A565" s="14" t="s">
        <v>419</v>
      </c>
      <c r="B565" s="54" t="s">
        <v>442</v>
      </c>
      <c r="C565" s="91" t="s">
        <v>172</v>
      </c>
      <c r="D565" s="91" t="s">
        <v>16</v>
      </c>
      <c r="E565" s="91" t="s">
        <v>314</v>
      </c>
      <c r="F565" s="91" t="s">
        <v>26</v>
      </c>
      <c r="G565" s="16">
        <v>4067.2</v>
      </c>
      <c r="H565" s="16"/>
      <c r="I565" s="16">
        <f t="shared" si="9"/>
        <v>4067.2</v>
      </c>
    </row>
    <row r="566" spans="1:9" ht="42" customHeight="1" x14ac:dyDescent="0.25">
      <c r="A566" s="18" t="s">
        <v>31</v>
      </c>
      <c r="B566" s="54" t="s">
        <v>442</v>
      </c>
      <c r="C566" s="91" t="s">
        <v>172</v>
      </c>
      <c r="D566" s="91" t="s">
        <v>16</v>
      </c>
      <c r="E566" s="91" t="s">
        <v>314</v>
      </c>
      <c r="F566" s="91" t="s">
        <v>32</v>
      </c>
      <c r="G566" s="16">
        <v>1195.8</v>
      </c>
      <c r="H566" s="16"/>
      <c r="I566" s="16">
        <f t="shared" si="9"/>
        <v>1195.8</v>
      </c>
    </row>
    <row r="567" spans="1:9" ht="28.5" hidden="1" customHeight="1" x14ac:dyDescent="0.25">
      <c r="A567" s="14" t="s">
        <v>35</v>
      </c>
      <c r="B567" s="54" t="s">
        <v>442</v>
      </c>
      <c r="C567" s="91" t="s">
        <v>172</v>
      </c>
      <c r="D567" s="91" t="s">
        <v>16</v>
      </c>
      <c r="E567" s="91" t="s">
        <v>314</v>
      </c>
      <c r="F567" s="91" t="s">
        <v>36</v>
      </c>
      <c r="G567" s="16"/>
      <c r="H567" s="16"/>
      <c r="I567" s="16">
        <f t="shared" si="9"/>
        <v>0</v>
      </c>
    </row>
    <row r="568" spans="1:9" ht="44.25" customHeight="1" x14ac:dyDescent="0.25">
      <c r="A568" s="17" t="s">
        <v>77</v>
      </c>
      <c r="B568" s="54" t="s">
        <v>442</v>
      </c>
      <c r="C568" s="91" t="s">
        <v>172</v>
      </c>
      <c r="D568" s="91" t="s">
        <v>16</v>
      </c>
      <c r="E568" s="91" t="s">
        <v>78</v>
      </c>
      <c r="F568" s="91"/>
      <c r="G568" s="16">
        <f>G569</f>
        <v>7250.7</v>
      </c>
      <c r="H568" s="16"/>
      <c r="I568" s="16">
        <f t="shared" si="9"/>
        <v>7250.7</v>
      </c>
    </row>
    <row r="569" spans="1:9" ht="44.25" customHeight="1" x14ac:dyDescent="0.25">
      <c r="A569" s="14" t="s">
        <v>81</v>
      </c>
      <c r="B569" s="54" t="s">
        <v>442</v>
      </c>
      <c r="C569" s="91" t="s">
        <v>172</v>
      </c>
      <c r="D569" s="91" t="s">
        <v>16</v>
      </c>
      <c r="E569" s="15" t="s">
        <v>82</v>
      </c>
      <c r="F569" s="19"/>
      <c r="G569" s="16">
        <f>G570</f>
        <v>7250.7</v>
      </c>
      <c r="H569" s="16"/>
      <c r="I569" s="16">
        <f t="shared" si="9"/>
        <v>7250.7</v>
      </c>
    </row>
    <row r="570" spans="1:9" ht="12.75" customHeight="1" x14ac:dyDescent="0.25">
      <c r="A570" s="14" t="s">
        <v>83</v>
      </c>
      <c r="B570" s="54" t="s">
        <v>442</v>
      </c>
      <c r="C570" s="91" t="s">
        <v>172</v>
      </c>
      <c r="D570" s="91" t="s">
        <v>16</v>
      </c>
      <c r="E570" s="15" t="s">
        <v>82</v>
      </c>
      <c r="F570" s="19" t="s">
        <v>84</v>
      </c>
      <c r="G570" s="16">
        <v>7250.7</v>
      </c>
      <c r="H570" s="16"/>
      <c r="I570" s="16">
        <f t="shared" si="9"/>
        <v>7250.7</v>
      </c>
    </row>
    <row r="571" spans="1:9" ht="28.5" customHeight="1" x14ac:dyDescent="0.25">
      <c r="A571" s="14" t="s">
        <v>260</v>
      </c>
      <c r="B571" s="54" t="s">
        <v>442</v>
      </c>
      <c r="C571" s="91" t="s">
        <v>172</v>
      </c>
      <c r="D571" s="91" t="s">
        <v>16</v>
      </c>
      <c r="E571" s="15" t="s">
        <v>261</v>
      </c>
      <c r="F571" s="19"/>
      <c r="G571" s="16"/>
      <c r="H571" s="16">
        <f>H572</f>
        <v>1000</v>
      </c>
      <c r="I571" s="16">
        <f t="shared" si="9"/>
        <v>1000</v>
      </c>
    </row>
    <row r="572" spans="1:9" ht="28.5" customHeight="1" x14ac:dyDescent="0.25">
      <c r="A572" s="14" t="s">
        <v>593</v>
      </c>
      <c r="B572" s="54" t="s">
        <v>442</v>
      </c>
      <c r="C572" s="91" t="s">
        <v>172</v>
      </c>
      <c r="D572" s="91" t="s">
        <v>16</v>
      </c>
      <c r="E572" s="15" t="s">
        <v>315</v>
      </c>
      <c r="F572" s="19"/>
      <c r="G572" s="16"/>
      <c r="H572" s="16">
        <f>H573</f>
        <v>1000</v>
      </c>
      <c r="I572" s="16">
        <f t="shared" si="9"/>
        <v>1000</v>
      </c>
    </row>
    <row r="573" spans="1:9" ht="43.5" customHeight="1" x14ac:dyDescent="0.25">
      <c r="A573" s="14" t="s">
        <v>212</v>
      </c>
      <c r="B573" s="54" t="s">
        <v>442</v>
      </c>
      <c r="C573" s="91" t="s">
        <v>172</v>
      </c>
      <c r="D573" s="91" t="s">
        <v>16</v>
      </c>
      <c r="E573" s="15" t="s">
        <v>316</v>
      </c>
      <c r="F573" s="19"/>
      <c r="G573" s="16"/>
      <c r="H573" s="16">
        <f>H574</f>
        <v>1000</v>
      </c>
      <c r="I573" s="16">
        <f t="shared" si="9"/>
        <v>1000</v>
      </c>
    </row>
    <row r="574" spans="1:9" ht="42" customHeight="1" x14ac:dyDescent="0.25">
      <c r="A574" s="18" t="s">
        <v>31</v>
      </c>
      <c r="B574" s="54" t="s">
        <v>442</v>
      </c>
      <c r="C574" s="91" t="s">
        <v>172</v>
      </c>
      <c r="D574" s="91" t="s">
        <v>16</v>
      </c>
      <c r="E574" s="15" t="s">
        <v>316</v>
      </c>
      <c r="F574" s="19" t="s">
        <v>32</v>
      </c>
      <c r="G574" s="16"/>
      <c r="H574" s="16">
        <v>1000</v>
      </c>
      <c r="I574" s="16">
        <f t="shared" si="9"/>
        <v>1000</v>
      </c>
    </row>
    <row r="575" spans="1:9" ht="27" customHeight="1" x14ac:dyDescent="0.25">
      <c r="A575" s="13" t="s">
        <v>437</v>
      </c>
      <c r="B575" s="53" t="s">
        <v>442</v>
      </c>
      <c r="C575" s="26" t="s">
        <v>172</v>
      </c>
      <c r="D575" s="26" t="s">
        <v>34</v>
      </c>
      <c r="E575" s="26"/>
      <c r="F575" s="26"/>
      <c r="G575" s="11">
        <f>G576+G582+G588+G591</f>
        <v>3441.2999999999993</v>
      </c>
      <c r="H575" s="11">
        <f>H582</f>
        <v>2249.6</v>
      </c>
      <c r="I575" s="11">
        <f t="shared" si="9"/>
        <v>5690.9</v>
      </c>
    </row>
    <row r="576" spans="1:9" ht="43.5" customHeight="1" x14ac:dyDescent="0.25">
      <c r="A576" s="14" t="s">
        <v>75</v>
      </c>
      <c r="B576" s="54" t="s">
        <v>442</v>
      </c>
      <c r="C576" s="91" t="s">
        <v>172</v>
      </c>
      <c r="D576" s="91" t="s">
        <v>34</v>
      </c>
      <c r="E576" s="15" t="s">
        <v>76</v>
      </c>
      <c r="F576" s="26"/>
      <c r="G576" s="16">
        <f>G577</f>
        <v>1027.3</v>
      </c>
      <c r="H576" s="11"/>
      <c r="I576" s="16">
        <f t="shared" si="9"/>
        <v>1027.3</v>
      </c>
    </row>
    <row r="577" spans="1:9" ht="43.5" customHeight="1" x14ac:dyDescent="0.25">
      <c r="A577" s="17" t="s">
        <v>77</v>
      </c>
      <c r="B577" s="54" t="s">
        <v>442</v>
      </c>
      <c r="C577" s="91" t="s">
        <v>172</v>
      </c>
      <c r="D577" s="91" t="s">
        <v>34</v>
      </c>
      <c r="E577" s="15" t="s">
        <v>78</v>
      </c>
      <c r="F577" s="15"/>
      <c r="G577" s="16">
        <f>G578</f>
        <v>1027.3</v>
      </c>
      <c r="H577" s="16"/>
      <c r="I577" s="16">
        <f t="shared" si="9"/>
        <v>1027.3</v>
      </c>
    </row>
    <row r="578" spans="1:9" ht="89.25" customHeight="1" x14ac:dyDescent="0.25">
      <c r="A578" s="17" t="s">
        <v>462</v>
      </c>
      <c r="B578" s="54" t="s">
        <v>442</v>
      </c>
      <c r="C578" s="91" t="s">
        <v>172</v>
      </c>
      <c r="D578" s="91" t="s">
        <v>34</v>
      </c>
      <c r="E578" s="15" t="s">
        <v>80</v>
      </c>
      <c r="F578" s="15"/>
      <c r="G578" s="16">
        <f>G579</f>
        <v>1027.3</v>
      </c>
      <c r="H578" s="16"/>
      <c r="I578" s="16">
        <f t="shared" si="9"/>
        <v>1027.3</v>
      </c>
    </row>
    <row r="579" spans="1:9" ht="90" customHeight="1" x14ac:dyDescent="0.25">
      <c r="A579" s="14" t="s">
        <v>419</v>
      </c>
      <c r="B579" s="54" t="s">
        <v>442</v>
      </c>
      <c r="C579" s="91" t="s">
        <v>172</v>
      </c>
      <c r="D579" s="91" t="s">
        <v>34</v>
      </c>
      <c r="E579" s="15" t="s">
        <v>80</v>
      </c>
      <c r="F579" s="15" t="s">
        <v>26</v>
      </c>
      <c r="G579" s="16">
        <v>1027.3</v>
      </c>
      <c r="H579" s="16"/>
      <c r="I579" s="16">
        <f t="shared" si="9"/>
        <v>1027.3</v>
      </c>
    </row>
    <row r="580" spans="1:9" ht="30.75" hidden="1" customHeight="1" x14ac:dyDescent="0.25">
      <c r="A580" s="14" t="s">
        <v>157</v>
      </c>
      <c r="B580" s="54" t="s">
        <v>442</v>
      </c>
      <c r="C580" s="91" t="s">
        <v>172</v>
      </c>
      <c r="D580" s="91" t="s">
        <v>34</v>
      </c>
      <c r="E580" s="91"/>
      <c r="F580" s="91"/>
      <c r="G580" s="16">
        <f>G581</f>
        <v>0</v>
      </c>
      <c r="H580" s="16"/>
      <c r="I580" s="16">
        <f t="shared" si="9"/>
        <v>0</v>
      </c>
    </row>
    <row r="581" spans="1:9" ht="21.75" hidden="1" customHeight="1" x14ac:dyDescent="0.25">
      <c r="A581" s="14" t="s">
        <v>123</v>
      </c>
      <c r="B581" s="54" t="s">
        <v>442</v>
      </c>
      <c r="C581" s="91" t="s">
        <v>172</v>
      </c>
      <c r="D581" s="91" t="s">
        <v>34</v>
      </c>
      <c r="E581" s="91"/>
      <c r="F581" s="91" t="s">
        <v>32</v>
      </c>
      <c r="G581" s="16"/>
      <c r="H581" s="16"/>
      <c r="I581" s="16">
        <f t="shared" si="9"/>
        <v>0</v>
      </c>
    </row>
    <row r="582" spans="1:9" ht="42.75" customHeight="1" x14ac:dyDescent="0.25">
      <c r="A582" s="14" t="s">
        <v>318</v>
      </c>
      <c r="B582" s="54" t="s">
        <v>442</v>
      </c>
      <c r="C582" s="91" t="s">
        <v>172</v>
      </c>
      <c r="D582" s="91" t="s">
        <v>34</v>
      </c>
      <c r="E582" s="91" t="s">
        <v>319</v>
      </c>
      <c r="F582" s="91"/>
      <c r="G582" s="16">
        <f>G583+G586</f>
        <v>2363.9999999999995</v>
      </c>
      <c r="H582" s="16">
        <f>H586</f>
        <v>2249.6</v>
      </c>
      <c r="I582" s="16">
        <f t="shared" si="9"/>
        <v>4613.5999999999995</v>
      </c>
    </row>
    <row r="583" spans="1:9" ht="26.25" customHeight="1" x14ac:dyDescent="0.25">
      <c r="A583" s="89" t="s">
        <v>87</v>
      </c>
      <c r="B583" s="54" t="s">
        <v>442</v>
      </c>
      <c r="C583" s="91" t="s">
        <v>172</v>
      </c>
      <c r="D583" s="91" t="s">
        <v>34</v>
      </c>
      <c r="E583" s="91" t="s">
        <v>320</v>
      </c>
      <c r="F583" s="91"/>
      <c r="G583" s="16">
        <f>G584+G585</f>
        <v>2341.2999999999997</v>
      </c>
      <c r="H583" s="16"/>
      <c r="I583" s="16">
        <f t="shared" si="9"/>
        <v>2341.2999999999997</v>
      </c>
    </row>
    <row r="584" spans="1:9" ht="43.5" customHeight="1" x14ac:dyDescent="0.25">
      <c r="A584" s="18" t="s">
        <v>31</v>
      </c>
      <c r="B584" s="54" t="s">
        <v>442</v>
      </c>
      <c r="C584" s="91" t="s">
        <v>172</v>
      </c>
      <c r="D584" s="91" t="s">
        <v>34</v>
      </c>
      <c r="E584" s="91" t="s">
        <v>320</v>
      </c>
      <c r="F584" s="91" t="s">
        <v>32</v>
      </c>
      <c r="G584" s="16">
        <v>2263.6999999999998</v>
      </c>
      <c r="H584" s="16"/>
      <c r="I584" s="16">
        <f t="shared" si="9"/>
        <v>2263.6999999999998</v>
      </c>
    </row>
    <row r="585" spans="1:9" ht="14.25" customHeight="1" x14ac:dyDescent="0.25">
      <c r="A585" s="99" t="s">
        <v>370</v>
      </c>
      <c r="B585" s="54" t="s">
        <v>442</v>
      </c>
      <c r="C585" s="91" t="s">
        <v>172</v>
      </c>
      <c r="D585" s="91" t="s">
        <v>34</v>
      </c>
      <c r="E585" s="91" t="s">
        <v>320</v>
      </c>
      <c r="F585" s="91" t="s">
        <v>371</v>
      </c>
      <c r="G585" s="16">
        <v>77.599999999999994</v>
      </c>
      <c r="H585" s="16"/>
      <c r="I585" s="16">
        <f t="shared" si="9"/>
        <v>77.599999999999994</v>
      </c>
    </row>
    <row r="586" spans="1:9" ht="29.25" customHeight="1" x14ac:dyDescent="0.25">
      <c r="A586" s="29" t="s">
        <v>321</v>
      </c>
      <c r="B586" s="54" t="s">
        <v>442</v>
      </c>
      <c r="C586" s="91" t="s">
        <v>172</v>
      </c>
      <c r="D586" s="91" t="s">
        <v>34</v>
      </c>
      <c r="E586" s="91" t="s">
        <v>322</v>
      </c>
      <c r="F586" s="91"/>
      <c r="G586" s="16">
        <f>G587</f>
        <v>22.7</v>
      </c>
      <c r="H586" s="16">
        <f>H587</f>
        <v>2249.6</v>
      </c>
      <c r="I586" s="16">
        <f t="shared" si="9"/>
        <v>2272.2999999999997</v>
      </c>
    </row>
    <row r="587" spans="1:9" ht="42.75" customHeight="1" x14ac:dyDescent="0.25">
      <c r="A587" s="18" t="s">
        <v>31</v>
      </c>
      <c r="B587" s="54" t="s">
        <v>442</v>
      </c>
      <c r="C587" s="91" t="s">
        <v>172</v>
      </c>
      <c r="D587" s="91" t="s">
        <v>34</v>
      </c>
      <c r="E587" s="91" t="s">
        <v>322</v>
      </c>
      <c r="F587" s="91" t="s">
        <v>32</v>
      </c>
      <c r="G587" s="16">
        <v>22.7</v>
      </c>
      <c r="H587" s="16">
        <v>2249.6</v>
      </c>
      <c r="I587" s="16">
        <f t="shared" si="9"/>
        <v>2272.2999999999997</v>
      </c>
    </row>
    <row r="588" spans="1:9" ht="43.5" customHeight="1" x14ac:dyDescent="0.25">
      <c r="A588" s="14" t="s">
        <v>463</v>
      </c>
      <c r="B588" s="54" t="s">
        <v>442</v>
      </c>
      <c r="C588" s="91" t="s">
        <v>172</v>
      </c>
      <c r="D588" s="91" t="s">
        <v>34</v>
      </c>
      <c r="E588" s="91" t="s">
        <v>324</v>
      </c>
      <c r="F588" s="91"/>
      <c r="G588" s="16">
        <f>G589</f>
        <v>50</v>
      </c>
      <c r="H588" s="16"/>
      <c r="I588" s="16">
        <f t="shared" si="9"/>
        <v>50</v>
      </c>
    </row>
    <row r="589" spans="1:9" ht="27" customHeight="1" x14ac:dyDescent="0.25">
      <c r="A589" s="89" t="s">
        <v>87</v>
      </c>
      <c r="B589" s="54" t="s">
        <v>442</v>
      </c>
      <c r="C589" s="91" t="s">
        <v>172</v>
      </c>
      <c r="D589" s="91" t="s">
        <v>34</v>
      </c>
      <c r="E589" s="91" t="s">
        <v>325</v>
      </c>
      <c r="F589" s="91"/>
      <c r="G589" s="16">
        <f>G590</f>
        <v>50</v>
      </c>
      <c r="H589" s="16"/>
      <c r="I589" s="16">
        <f t="shared" si="9"/>
        <v>50</v>
      </c>
    </row>
    <row r="590" spans="1:9" ht="43.5" customHeight="1" x14ac:dyDescent="0.25">
      <c r="A590" s="18" t="s">
        <v>31</v>
      </c>
      <c r="B590" s="54" t="s">
        <v>442</v>
      </c>
      <c r="C590" s="91" t="s">
        <v>172</v>
      </c>
      <c r="D590" s="91" t="s">
        <v>34</v>
      </c>
      <c r="E590" s="91" t="s">
        <v>325</v>
      </c>
      <c r="F590" s="91" t="s">
        <v>32</v>
      </c>
      <c r="G590" s="16">
        <v>50</v>
      </c>
      <c r="H590" s="16"/>
      <c r="I590" s="16">
        <f t="shared" si="9"/>
        <v>50</v>
      </c>
    </row>
    <row r="591" spans="1:9" ht="31.5" hidden="1" x14ac:dyDescent="0.25">
      <c r="A591" s="14" t="s">
        <v>106</v>
      </c>
      <c r="B591" s="54" t="s">
        <v>442</v>
      </c>
      <c r="C591" s="91" t="s">
        <v>172</v>
      </c>
      <c r="D591" s="91" t="s">
        <v>34</v>
      </c>
      <c r="E591" s="91" t="s">
        <v>107</v>
      </c>
      <c r="F591" s="91"/>
      <c r="G591" s="16">
        <f>G592</f>
        <v>0</v>
      </c>
      <c r="H591" s="16"/>
      <c r="I591" s="16">
        <f t="shared" si="9"/>
        <v>0</v>
      </c>
    </row>
    <row r="592" spans="1:9" ht="30" hidden="1" customHeight="1" x14ac:dyDescent="0.25">
      <c r="A592" s="14" t="s">
        <v>108</v>
      </c>
      <c r="B592" s="54" t="s">
        <v>442</v>
      </c>
      <c r="C592" s="91" t="s">
        <v>172</v>
      </c>
      <c r="D592" s="91" t="s">
        <v>34</v>
      </c>
      <c r="E592" s="91" t="s">
        <v>109</v>
      </c>
      <c r="F592" s="91"/>
      <c r="G592" s="16">
        <f>G593+G594</f>
        <v>0</v>
      </c>
      <c r="H592" s="16"/>
      <c r="I592" s="16">
        <f t="shared" si="9"/>
        <v>0</v>
      </c>
    </row>
    <row r="593" spans="1:9" ht="29.25" hidden="1" customHeight="1" x14ac:dyDescent="0.25">
      <c r="A593" s="14" t="s">
        <v>123</v>
      </c>
      <c r="B593" s="54" t="s">
        <v>442</v>
      </c>
      <c r="C593" s="91" t="s">
        <v>172</v>
      </c>
      <c r="D593" s="91" t="s">
        <v>34</v>
      </c>
      <c r="E593" s="91" t="s">
        <v>109</v>
      </c>
      <c r="F593" s="91" t="s">
        <v>32</v>
      </c>
      <c r="G593" s="16"/>
      <c r="H593" s="16"/>
      <c r="I593" s="16">
        <f t="shared" si="9"/>
        <v>0</v>
      </c>
    </row>
    <row r="594" spans="1:9" ht="14.25" hidden="1" customHeight="1" x14ac:dyDescent="0.25">
      <c r="A594" s="14" t="s">
        <v>110</v>
      </c>
      <c r="B594" s="54" t="s">
        <v>442</v>
      </c>
      <c r="C594" s="91" t="s">
        <v>172</v>
      </c>
      <c r="D594" s="91" t="s">
        <v>34</v>
      </c>
      <c r="E594" s="91" t="s">
        <v>109</v>
      </c>
      <c r="F594" s="91" t="s">
        <v>111</v>
      </c>
      <c r="G594" s="16"/>
      <c r="H594" s="16"/>
      <c r="I594" s="16">
        <f t="shared" si="9"/>
        <v>0</v>
      </c>
    </row>
    <row r="595" spans="1:9" ht="12" customHeight="1" x14ac:dyDescent="0.25">
      <c r="A595" s="9" t="s">
        <v>326</v>
      </c>
      <c r="B595" s="53" t="s">
        <v>442</v>
      </c>
      <c r="C595" s="26" t="s">
        <v>125</v>
      </c>
      <c r="D595" s="26"/>
      <c r="E595" s="26"/>
      <c r="F595" s="26"/>
      <c r="G595" s="11">
        <f>G596+G623</f>
        <v>1835</v>
      </c>
      <c r="H595" s="11">
        <f>H596+H623</f>
        <v>7407.6</v>
      </c>
      <c r="I595" s="11">
        <f t="shared" si="9"/>
        <v>9242.6</v>
      </c>
    </row>
    <row r="596" spans="1:9" ht="12" customHeight="1" x14ac:dyDescent="0.25">
      <c r="A596" s="9" t="s">
        <v>327</v>
      </c>
      <c r="B596" s="53" t="s">
        <v>442</v>
      </c>
      <c r="C596" s="26" t="s">
        <v>125</v>
      </c>
      <c r="D596" s="26" t="s">
        <v>28</v>
      </c>
      <c r="E596" s="26"/>
      <c r="F596" s="26"/>
      <c r="G596" s="11">
        <f>G605+G597+G612+G619</f>
        <v>505</v>
      </c>
      <c r="H596" s="11">
        <f>H605+H597+H612+H615</f>
        <v>7407.6</v>
      </c>
      <c r="I596" s="11">
        <f t="shared" si="9"/>
        <v>7912.6</v>
      </c>
    </row>
    <row r="597" spans="1:9" ht="60" customHeight="1" x14ac:dyDescent="0.25">
      <c r="A597" s="89" t="s">
        <v>233</v>
      </c>
      <c r="B597" s="54" t="s">
        <v>442</v>
      </c>
      <c r="C597" s="91" t="s">
        <v>125</v>
      </c>
      <c r="D597" s="91" t="s">
        <v>28</v>
      </c>
      <c r="E597" s="91" t="s">
        <v>234</v>
      </c>
      <c r="F597" s="91"/>
      <c r="G597" s="16">
        <f>G598+G603</f>
        <v>0</v>
      </c>
      <c r="H597" s="16">
        <f>H598+H603+H601</f>
        <v>5707</v>
      </c>
      <c r="I597" s="16">
        <f t="shared" si="9"/>
        <v>5707</v>
      </c>
    </row>
    <row r="598" spans="1:9" ht="27.75" hidden="1" customHeight="1" x14ac:dyDescent="0.25">
      <c r="A598" s="89" t="s">
        <v>87</v>
      </c>
      <c r="B598" s="54" t="s">
        <v>442</v>
      </c>
      <c r="C598" s="91" t="s">
        <v>125</v>
      </c>
      <c r="D598" s="91" t="s">
        <v>28</v>
      </c>
      <c r="E598" s="91" t="s">
        <v>235</v>
      </c>
      <c r="F598" s="91"/>
      <c r="G598" s="16">
        <f>G599+G600</f>
        <v>0</v>
      </c>
      <c r="H598" s="16"/>
      <c r="I598" s="16">
        <f t="shared" si="9"/>
        <v>0</v>
      </c>
    </row>
    <row r="599" spans="1:9" ht="43.5" hidden="1" customHeight="1" x14ac:dyDescent="0.25">
      <c r="A599" s="18" t="s">
        <v>31</v>
      </c>
      <c r="B599" s="54" t="s">
        <v>442</v>
      </c>
      <c r="C599" s="91" t="s">
        <v>125</v>
      </c>
      <c r="D599" s="91" t="s">
        <v>28</v>
      </c>
      <c r="E599" s="91" t="s">
        <v>235</v>
      </c>
      <c r="F599" s="91" t="s">
        <v>32</v>
      </c>
      <c r="G599" s="16"/>
      <c r="H599" s="16"/>
      <c r="I599" s="16">
        <f t="shared" si="9"/>
        <v>0</v>
      </c>
    </row>
    <row r="600" spans="1:9" ht="29.25" hidden="1" customHeight="1" x14ac:dyDescent="0.25">
      <c r="A600" s="14" t="s">
        <v>94</v>
      </c>
      <c r="B600" s="54" t="s">
        <v>442</v>
      </c>
      <c r="C600" s="91" t="s">
        <v>125</v>
      </c>
      <c r="D600" s="91" t="s">
        <v>28</v>
      </c>
      <c r="E600" s="91" t="s">
        <v>235</v>
      </c>
      <c r="F600" s="91" t="s">
        <v>95</v>
      </c>
      <c r="G600" s="16"/>
      <c r="H600" s="16"/>
      <c r="I600" s="16">
        <f t="shared" si="9"/>
        <v>0</v>
      </c>
    </row>
    <row r="601" spans="1:9" ht="120.75" customHeight="1" x14ac:dyDescent="0.25">
      <c r="A601" s="14" t="s">
        <v>599</v>
      </c>
      <c r="B601" s="54" t="s">
        <v>442</v>
      </c>
      <c r="C601" s="105" t="s">
        <v>125</v>
      </c>
      <c r="D601" s="105" t="s">
        <v>28</v>
      </c>
      <c r="E601" s="105" t="s">
        <v>601</v>
      </c>
      <c r="F601" s="105"/>
      <c r="G601" s="16"/>
      <c r="H601" s="16">
        <f>H602</f>
        <v>1368</v>
      </c>
      <c r="I601" s="16">
        <f t="shared" si="9"/>
        <v>1368</v>
      </c>
    </row>
    <row r="602" spans="1:9" ht="75" customHeight="1" x14ac:dyDescent="0.25">
      <c r="A602" s="14" t="s">
        <v>600</v>
      </c>
      <c r="B602" s="54" t="s">
        <v>442</v>
      </c>
      <c r="C602" s="105" t="s">
        <v>125</v>
      </c>
      <c r="D602" s="105" t="s">
        <v>28</v>
      </c>
      <c r="E602" s="105" t="s">
        <v>601</v>
      </c>
      <c r="F602" s="105" t="s">
        <v>602</v>
      </c>
      <c r="G602" s="16"/>
      <c r="H602" s="16">
        <v>1368</v>
      </c>
      <c r="I602" s="16">
        <f t="shared" si="9"/>
        <v>1368</v>
      </c>
    </row>
    <row r="603" spans="1:9" ht="75.75" customHeight="1" x14ac:dyDescent="0.25">
      <c r="A603" s="29" t="s">
        <v>328</v>
      </c>
      <c r="B603" s="54" t="s">
        <v>442</v>
      </c>
      <c r="C603" s="91" t="s">
        <v>125</v>
      </c>
      <c r="D603" s="91" t="s">
        <v>28</v>
      </c>
      <c r="E603" s="91" t="s">
        <v>329</v>
      </c>
      <c r="F603" s="91"/>
      <c r="G603" s="16">
        <f>G604</f>
        <v>0</v>
      </c>
      <c r="H603" s="16">
        <f>H604</f>
        <v>4339</v>
      </c>
      <c r="I603" s="16">
        <f t="shared" si="9"/>
        <v>4339</v>
      </c>
    </row>
    <row r="604" spans="1:9" ht="27" customHeight="1" x14ac:dyDescent="0.25">
      <c r="A604" s="14" t="s">
        <v>94</v>
      </c>
      <c r="B604" s="54" t="s">
        <v>442</v>
      </c>
      <c r="C604" s="91" t="s">
        <v>125</v>
      </c>
      <c r="D604" s="91" t="s">
        <v>28</v>
      </c>
      <c r="E604" s="91" t="s">
        <v>329</v>
      </c>
      <c r="F604" s="91" t="s">
        <v>95</v>
      </c>
      <c r="G604" s="16"/>
      <c r="H604" s="16">
        <v>4339</v>
      </c>
      <c r="I604" s="16">
        <f t="shared" si="9"/>
        <v>4339</v>
      </c>
    </row>
    <row r="605" spans="1:9" ht="58.5" customHeight="1" x14ac:dyDescent="0.25">
      <c r="A605" s="17" t="s">
        <v>330</v>
      </c>
      <c r="B605" s="54" t="s">
        <v>442</v>
      </c>
      <c r="C605" s="91" t="s">
        <v>125</v>
      </c>
      <c r="D605" s="91" t="s">
        <v>28</v>
      </c>
      <c r="E605" s="91" t="s">
        <v>331</v>
      </c>
      <c r="F605" s="91"/>
      <c r="G605" s="16">
        <f>G606+G608</f>
        <v>410</v>
      </c>
      <c r="H605" s="16">
        <f>H606+H608+H610</f>
        <v>818.6</v>
      </c>
      <c r="I605" s="16">
        <f t="shared" si="9"/>
        <v>1228.5999999999999</v>
      </c>
    </row>
    <row r="606" spans="1:9" ht="25.5" hidden="1" customHeight="1" x14ac:dyDescent="0.25">
      <c r="A606" s="89" t="s">
        <v>87</v>
      </c>
      <c r="B606" s="54" t="s">
        <v>442</v>
      </c>
      <c r="C606" s="91" t="s">
        <v>125</v>
      </c>
      <c r="D606" s="91" t="s">
        <v>28</v>
      </c>
      <c r="E606" s="91" t="s">
        <v>332</v>
      </c>
      <c r="F606" s="91"/>
      <c r="G606" s="16">
        <f>G607</f>
        <v>0</v>
      </c>
      <c r="H606" s="16"/>
      <c r="I606" s="16">
        <f t="shared" si="9"/>
        <v>0</v>
      </c>
    </row>
    <row r="607" spans="1:9" ht="27" hidden="1" customHeight="1" x14ac:dyDescent="0.25">
      <c r="A607" s="14" t="s">
        <v>94</v>
      </c>
      <c r="B607" s="54" t="s">
        <v>442</v>
      </c>
      <c r="C607" s="91" t="s">
        <v>125</v>
      </c>
      <c r="D607" s="91" t="s">
        <v>28</v>
      </c>
      <c r="E607" s="91" t="s">
        <v>332</v>
      </c>
      <c r="F607" s="91" t="s">
        <v>95</v>
      </c>
      <c r="G607" s="16"/>
      <c r="H607" s="16"/>
      <c r="I607" s="16">
        <f t="shared" si="9"/>
        <v>0</v>
      </c>
    </row>
    <row r="608" spans="1:9" ht="28.5" customHeight="1" x14ac:dyDescent="0.25">
      <c r="A608" s="14" t="s">
        <v>333</v>
      </c>
      <c r="B608" s="54" t="s">
        <v>442</v>
      </c>
      <c r="C608" s="91" t="s">
        <v>125</v>
      </c>
      <c r="D608" s="91" t="s">
        <v>28</v>
      </c>
      <c r="E608" s="91" t="s">
        <v>334</v>
      </c>
      <c r="F608" s="91"/>
      <c r="G608" s="16">
        <f>G609</f>
        <v>410</v>
      </c>
      <c r="H608" s="16">
        <f>H609</f>
        <v>818.6</v>
      </c>
      <c r="I608" s="16">
        <f t="shared" si="9"/>
        <v>1228.5999999999999</v>
      </c>
    </row>
    <row r="609" spans="1:9" ht="28.5" customHeight="1" x14ac:dyDescent="0.25">
      <c r="A609" s="14" t="s">
        <v>94</v>
      </c>
      <c r="B609" s="54" t="s">
        <v>442</v>
      </c>
      <c r="C609" s="91" t="s">
        <v>125</v>
      </c>
      <c r="D609" s="91" t="s">
        <v>28</v>
      </c>
      <c r="E609" s="91" t="s">
        <v>334</v>
      </c>
      <c r="F609" s="91" t="s">
        <v>95</v>
      </c>
      <c r="G609" s="16">
        <v>410</v>
      </c>
      <c r="H609" s="16">
        <v>818.6</v>
      </c>
      <c r="I609" s="16">
        <f t="shared" si="9"/>
        <v>1228.5999999999999</v>
      </c>
    </row>
    <row r="610" spans="1:9" ht="75" hidden="1" customHeight="1" x14ac:dyDescent="0.25">
      <c r="A610" s="89" t="s">
        <v>335</v>
      </c>
      <c r="B610" s="54" t="s">
        <v>442</v>
      </c>
      <c r="C610" s="91" t="s">
        <v>125</v>
      </c>
      <c r="D610" s="91" t="s">
        <v>28</v>
      </c>
      <c r="E610" s="91" t="s">
        <v>336</v>
      </c>
      <c r="F610" s="91"/>
      <c r="G610" s="16"/>
      <c r="H610" s="16">
        <f>H611</f>
        <v>0</v>
      </c>
      <c r="I610" s="16">
        <f t="shared" si="9"/>
        <v>0</v>
      </c>
    </row>
    <row r="611" spans="1:9" ht="27" hidden="1" customHeight="1" x14ac:dyDescent="0.25">
      <c r="A611" s="14" t="s">
        <v>94</v>
      </c>
      <c r="B611" s="54" t="s">
        <v>442</v>
      </c>
      <c r="C611" s="91" t="s">
        <v>125</v>
      </c>
      <c r="D611" s="91" t="s">
        <v>28</v>
      </c>
      <c r="E611" s="91" t="s">
        <v>336</v>
      </c>
      <c r="F611" s="91" t="s">
        <v>95</v>
      </c>
      <c r="G611" s="16"/>
      <c r="H611" s="16"/>
      <c r="I611" s="16">
        <f t="shared" si="9"/>
        <v>0</v>
      </c>
    </row>
    <row r="612" spans="1:9" ht="57.75" customHeight="1" x14ac:dyDescent="0.25">
      <c r="A612" s="18" t="s">
        <v>102</v>
      </c>
      <c r="B612" s="54" t="s">
        <v>442</v>
      </c>
      <c r="C612" s="91" t="s">
        <v>125</v>
      </c>
      <c r="D612" s="91" t="s">
        <v>28</v>
      </c>
      <c r="E612" s="91" t="s">
        <v>103</v>
      </c>
      <c r="F612" s="91"/>
      <c r="G612" s="16"/>
      <c r="H612" s="16">
        <f>H613</f>
        <v>882</v>
      </c>
      <c r="I612" s="16">
        <f t="shared" si="9"/>
        <v>882</v>
      </c>
    </row>
    <row r="613" spans="1:9" ht="27.75" customHeight="1" x14ac:dyDescent="0.25">
      <c r="A613" s="14" t="s">
        <v>337</v>
      </c>
      <c r="B613" s="54" t="s">
        <v>442</v>
      </c>
      <c r="C613" s="91" t="s">
        <v>125</v>
      </c>
      <c r="D613" s="91" t="s">
        <v>28</v>
      </c>
      <c r="E613" s="91" t="s">
        <v>338</v>
      </c>
      <c r="F613" s="91"/>
      <c r="G613" s="16"/>
      <c r="H613" s="16">
        <f>H614</f>
        <v>882</v>
      </c>
      <c r="I613" s="16">
        <f t="shared" si="9"/>
        <v>882</v>
      </c>
    </row>
    <row r="614" spans="1:9" ht="27" customHeight="1" x14ac:dyDescent="0.25">
      <c r="A614" s="14" t="s">
        <v>94</v>
      </c>
      <c r="B614" s="54" t="s">
        <v>442</v>
      </c>
      <c r="C614" s="91" t="s">
        <v>125</v>
      </c>
      <c r="D614" s="91" t="s">
        <v>28</v>
      </c>
      <c r="E614" s="91" t="s">
        <v>338</v>
      </c>
      <c r="F614" s="91" t="s">
        <v>95</v>
      </c>
      <c r="G614" s="16"/>
      <c r="H614" s="16">
        <v>882</v>
      </c>
      <c r="I614" s="16">
        <f t="shared" si="9"/>
        <v>882</v>
      </c>
    </row>
    <row r="615" spans="1:9" ht="27" hidden="1" customHeight="1" x14ac:dyDescent="0.25">
      <c r="A615" s="14" t="s">
        <v>260</v>
      </c>
      <c r="B615" s="54" t="s">
        <v>442</v>
      </c>
      <c r="C615" s="91" t="s">
        <v>125</v>
      </c>
      <c r="D615" s="91" t="s">
        <v>28</v>
      </c>
      <c r="E615" s="91" t="s">
        <v>261</v>
      </c>
      <c r="F615" s="91"/>
      <c r="G615" s="16"/>
      <c r="H615" s="16">
        <f>H616</f>
        <v>0</v>
      </c>
      <c r="I615" s="16">
        <f t="shared" si="9"/>
        <v>0</v>
      </c>
    </row>
    <row r="616" spans="1:9" ht="27" hidden="1" customHeight="1" x14ac:dyDescent="0.25">
      <c r="A616" s="14" t="s">
        <v>339</v>
      </c>
      <c r="B616" s="54" t="s">
        <v>442</v>
      </c>
      <c r="C616" s="91" t="s">
        <v>125</v>
      </c>
      <c r="D616" s="91" t="s">
        <v>28</v>
      </c>
      <c r="E616" s="91" t="s">
        <v>340</v>
      </c>
      <c r="F616" s="91"/>
      <c r="G616" s="16"/>
      <c r="H616" s="16">
        <f>H617</f>
        <v>0</v>
      </c>
      <c r="I616" s="16">
        <f t="shared" si="9"/>
        <v>0</v>
      </c>
    </row>
    <row r="617" spans="1:9" ht="75.75" hidden="1" customHeight="1" x14ac:dyDescent="0.25">
      <c r="A617" s="14" t="s">
        <v>341</v>
      </c>
      <c r="B617" s="54" t="s">
        <v>442</v>
      </c>
      <c r="C617" s="91" t="s">
        <v>125</v>
      </c>
      <c r="D617" s="91" t="s">
        <v>28</v>
      </c>
      <c r="E617" s="91" t="s">
        <v>342</v>
      </c>
      <c r="F617" s="91"/>
      <c r="G617" s="16"/>
      <c r="H617" s="16">
        <f>H618</f>
        <v>0</v>
      </c>
      <c r="I617" s="16">
        <f t="shared" si="9"/>
        <v>0</v>
      </c>
    </row>
    <row r="618" spans="1:9" ht="27" hidden="1" customHeight="1" x14ac:dyDescent="0.25">
      <c r="A618" s="14" t="s">
        <v>94</v>
      </c>
      <c r="B618" s="54" t="s">
        <v>442</v>
      </c>
      <c r="C618" s="91" t="s">
        <v>125</v>
      </c>
      <c r="D618" s="91" t="s">
        <v>28</v>
      </c>
      <c r="E618" s="91" t="s">
        <v>342</v>
      </c>
      <c r="F618" s="91" t="s">
        <v>95</v>
      </c>
      <c r="G618" s="16"/>
      <c r="H618" s="16"/>
      <c r="I618" s="16">
        <f t="shared" si="9"/>
        <v>0</v>
      </c>
    </row>
    <row r="619" spans="1:9" ht="27" customHeight="1" x14ac:dyDescent="0.25">
      <c r="A619" s="18" t="s">
        <v>61</v>
      </c>
      <c r="B619" s="54" t="s">
        <v>442</v>
      </c>
      <c r="C619" s="91" t="s">
        <v>125</v>
      </c>
      <c r="D619" s="91" t="s">
        <v>28</v>
      </c>
      <c r="E619" s="91" t="s">
        <v>62</v>
      </c>
      <c r="F619" s="15"/>
      <c r="G619" s="16">
        <f>G620</f>
        <v>95</v>
      </c>
      <c r="H619" s="16"/>
      <c r="I619" s="16">
        <f t="shared" si="9"/>
        <v>95</v>
      </c>
    </row>
    <row r="620" spans="1:9" ht="13.5" customHeight="1" x14ac:dyDescent="0.25">
      <c r="A620" s="14" t="s">
        <v>59</v>
      </c>
      <c r="B620" s="54" t="s">
        <v>442</v>
      </c>
      <c r="C620" s="91" t="s">
        <v>125</v>
      </c>
      <c r="D620" s="91" t="s">
        <v>28</v>
      </c>
      <c r="E620" s="91" t="s">
        <v>63</v>
      </c>
      <c r="F620" s="91"/>
      <c r="G620" s="16">
        <f>G621</f>
        <v>95</v>
      </c>
      <c r="H620" s="16"/>
      <c r="I620" s="16">
        <f t="shared" si="9"/>
        <v>95</v>
      </c>
    </row>
    <row r="621" spans="1:9" ht="27" customHeight="1" x14ac:dyDescent="0.25">
      <c r="A621" s="14" t="s">
        <v>64</v>
      </c>
      <c r="B621" s="54" t="s">
        <v>442</v>
      </c>
      <c r="C621" s="91" t="s">
        <v>125</v>
      </c>
      <c r="D621" s="91" t="s">
        <v>28</v>
      </c>
      <c r="E621" s="91" t="s">
        <v>65</v>
      </c>
      <c r="F621" s="91"/>
      <c r="G621" s="16">
        <f>G622</f>
        <v>95</v>
      </c>
      <c r="H621" s="16"/>
      <c r="I621" s="16">
        <f t="shared" si="9"/>
        <v>95</v>
      </c>
    </row>
    <row r="622" spans="1:9" ht="28.5" customHeight="1" x14ac:dyDescent="0.25">
      <c r="A622" s="14" t="s">
        <v>94</v>
      </c>
      <c r="B622" s="54" t="s">
        <v>442</v>
      </c>
      <c r="C622" s="91" t="s">
        <v>125</v>
      </c>
      <c r="D622" s="91" t="s">
        <v>28</v>
      </c>
      <c r="E622" s="91" t="s">
        <v>65</v>
      </c>
      <c r="F622" s="91" t="s">
        <v>95</v>
      </c>
      <c r="G622" s="16">
        <v>95</v>
      </c>
      <c r="H622" s="16"/>
      <c r="I622" s="16">
        <f t="shared" si="9"/>
        <v>95</v>
      </c>
    </row>
    <row r="623" spans="1:9" ht="27.75" customHeight="1" x14ac:dyDescent="0.25">
      <c r="A623" s="9" t="s">
        <v>354</v>
      </c>
      <c r="B623" s="66">
        <v>303</v>
      </c>
      <c r="C623" s="35">
        <v>10</v>
      </c>
      <c r="D623" s="26" t="s">
        <v>50</v>
      </c>
      <c r="E623" s="26"/>
      <c r="F623" s="26"/>
      <c r="G623" s="11">
        <f>G628</f>
        <v>1330</v>
      </c>
      <c r="H623" s="11">
        <f>H628</f>
        <v>0</v>
      </c>
      <c r="I623" s="11">
        <f t="shared" si="9"/>
        <v>1330</v>
      </c>
    </row>
    <row r="624" spans="1:9" ht="75" hidden="1" customHeight="1" x14ac:dyDescent="0.25">
      <c r="A624" s="14" t="s">
        <v>19</v>
      </c>
      <c r="B624" s="54" t="s">
        <v>442</v>
      </c>
      <c r="C624" s="91" t="s">
        <v>125</v>
      </c>
      <c r="D624" s="91" t="s">
        <v>50</v>
      </c>
      <c r="E624" s="91" t="s">
        <v>20</v>
      </c>
      <c r="F624" s="26"/>
      <c r="G624" s="11"/>
      <c r="H624" s="16">
        <f>H625</f>
        <v>0</v>
      </c>
      <c r="I624" s="16">
        <f t="shared" si="9"/>
        <v>0</v>
      </c>
    </row>
    <row r="625" spans="1:9" ht="28.5" hidden="1" customHeight="1" x14ac:dyDescent="0.25">
      <c r="A625" s="89" t="s">
        <v>45</v>
      </c>
      <c r="B625" s="54" t="s">
        <v>442</v>
      </c>
      <c r="C625" s="91" t="s">
        <v>125</v>
      </c>
      <c r="D625" s="91" t="s">
        <v>50</v>
      </c>
      <c r="E625" s="91" t="s">
        <v>46</v>
      </c>
      <c r="F625" s="91"/>
      <c r="G625" s="16"/>
      <c r="H625" s="16">
        <f>H626</f>
        <v>0</v>
      </c>
      <c r="I625" s="16">
        <f t="shared" si="9"/>
        <v>0</v>
      </c>
    </row>
    <row r="626" spans="1:9" ht="90.75" hidden="1" customHeight="1" x14ac:dyDescent="0.25">
      <c r="A626" s="89" t="s">
        <v>355</v>
      </c>
      <c r="B626" s="54" t="s">
        <v>442</v>
      </c>
      <c r="C626" s="91" t="s">
        <v>125</v>
      </c>
      <c r="D626" s="91" t="s">
        <v>50</v>
      </c>
      <c r="E626" s="91" t="s">
        <v>356</v>
      </c>
      <c r="F626" s="91"/>
      <c r="G626" s="16"/>
      <c r="H626" s="16">
        <f>H627</f>
        <v>0</v>
      </c>
      <c r="I626" s="16">
        <f t="shared" si="9"/>
        <v>0</v>
      </c>
    </row>
    <row r="627" spans="1:9" ht="42.75" hidden="1" customHeight="1" x14ac:dyDescent="0.25">
      <c r="A627" s="18" t="s">
        <v>31</v>
      </c>
      <c r="B627" s="54" t="s">
        <v>442</v>
      </c>
      <c r="C627" s="91" t="s">
        <v>125</v>
      </c>
      <c r="D627" s="91" t="s">
        <v>50</v>
      </c>
      <c r="E627" s="91" t="s">
        <v>356</v>
      </c>
      <c r="F627" s="91" t="s">
        <v>32</v>
      </c>
      <c r="G627" s="16"/>
      <c r="H627" s="16"/>
      <c r="I627" s="16">
        <f t="shared" si="9"/>
        <v>0</v>
      </c>
    </row>
    <row r="628" spans="1:9" ht="60" customHeight="1" x14ac:dyDescent="0.25">
      <c r="A628" s="89" t="s">
        <v>233</v>
      </c>
      <c r="B628" s="54" t="s">
        <v>442</v>
      </c>
      <c r="C628" s="91" t="s">
        <v>125</v>
      </c>
      <c r="D628" s="91" t="s">
        <v>50</v>
      </c>
      <c r="E628" s="91" t="s">
        <v>234</v>
      </c>
      <c r="F628" s="91"/>
      <c r="G628" s="16">
        <f>G629</f>
        <v>1330</v>
      </c>
      <c r="H628" s="16">
        <f>H632</f>
        <v>0</v>
      </c>
      <c r="I628" s="16">
        <f>G628+H628</f>
        <v>1330</v>
      </c>
    </row>
    <row r="629" spans="1:9" ht="28.15" customHeight="1" x14ac:dyDescent="0.25">
      <c r="A629" s="89" t="s">
        <v>87</v>
      </c>
      <c r="B629" s="54" t="s">
        <v>442</v>
      </c>
      <c r="C629" s="91" t="s">
        <v>125</v>
      </c>
      <c r="D629" s="91" t="s">
        <v>50</v>
      </c>
      <c r="E629" s="91" t="s">
        <v>235</v>
      </c>
      <c r="F629" s="91"/>
      <c r="G629" s="16">
        <f>G631+G630</f>
        <v>1330</v>
      </c>
      <c r="H629" s="16"/>
      <c r="I629" s="16">
        <f>G629+H629</f>
        <v>1330</v>
      </c>
    </row>
    <row r="630" spans="1:9" ht="45" customHeight="1" x14ac:dyDescent="0.25">
      <c r="A630" s="18" t="s">
        <v>31</v>
      </c>
      <c r="B630" s="54" t="s">
        <v>442</v>
      </c>
      <c r="C630" s="91" t="s">
        <v>125</v>
      </c>
      <c r="D630" s="91" t="s">
        <v>50</v>
      </c>
      <c r="E630" s="91" t="s">
        <v>235</v>
      </c>
      <c r="F630" s="91" t="s">
        <v>32</v>
      </c>
      <c r="G630" s="16">
        <v>52.9</v>
      </c>
      <c r="H630" s="16"/>
      <c r="I630" s="16">
        <f>G630+H630</f>
        <v>52.9</v>
      </c>
    </row>
    <row r="631" spans="1:9" ht="27" customHeight="1" x14ac:dyDescent="0.25">
      <c r="A631" s="14" t="s">
        <v>94</v>
      </c>
      <c r="B631" s="54" t="s">
        <v>442</v>
      </c>
      <c r="C631" s="91" t="s">
        <v>125</v>
      </c>
      <c r="D631" s="91" t="s">
        <v>50</v>
      </c>
      <c r="E631" s="91" t="s">
        <v>235</v>
      </c>
      <c r="F631" s="91" t="s">
        <v>95</v>
      </c>
      <c r="G631" s="16">
        <v>1277.0999999999999</v>
      </c>
      <c r="H631" s="16"/>
      <c r="I631" s="16">
        <f>G631+H631</f>
        <v>1277.0999999999999</v>
      </c>
    </row>
    <row r="632" spans="1:9" ht="27" hidden="1" customHeight="1" x14ac:dyDescent="0.25">
      <c r="A632" s="29" t="s">
        <v>328</v>
      </c>
      <c r="B632" s="54" t="s">
        <v>442</v>
      </c>
      <c r="C632" s="91" t="s">
        <v>125</v>
      </c>
      <c r="D632" s="91" t="s">
        <v>50</v>
      </c>
      <c r="E632" s="91" t="s">
        <v>329</v>
      </c>
      <c r="F632" s="91"/>
      <c r="G632" s="16">
        <f>G633</f>
        <v>0</v>
      </c>
      <c r="H632" s="16">
        <f>H633</f>
        <v>0</v>
      </c>
      <c r="I632" s="16">
        <f t="shared" ref="I632:I633" si="10">G632+H632</f>
        <v>0</v>
      </c>
    </row>
    <row r="633" spans="1:9" ht="27" hidden="1" customHeight="1" x14ac:dyDescent="0.25">
      <c r="A633" s="14" t="s">
        <v>94</v>
      </c>
      <c r="B633" s="54" t="s">
        <v>442</v>
      </c>
      <c r="C633" s="91" t="s">
        <v>125</v>
      </c>
      <c r="D633" s="91" t="s">
        <v>50</v>
      </c>
      <c r="E633" s="91" t="s">
        <v>329</v>
      </c>
      <c r="F633" s="91" t="s">
        <v>95</v>
      </c>
      <c r="G633" s="16"/>
      <c r="H633" s="16"/>
      <c r="I633" s="16">
        <f t="shared" si="10"/>
        <v>0</v>
      </c>
    </row>
    <row r="634" spans="1:9" ht="30" customHeight="1" x14ac:dyDescent="0.25">
      <c r="A634" s="9" t="s">
        <v>357</v>
      </c>
      <c r="B634" s="53" t="s">
        <v>442</v>
      </c>
      <c r="C634" s="26" t="s">
        <v>60</v>
      </c>
      <c r="D634" s="26"/>
      <c r="E634" s="26"/>
      <c r="F634" s="26"/>
      <c r="G634" s="11">
        <f>G635</f>
        <v>100</v>
      </c>
      <c r="H634" s="11"/>
      <c r="I634" s="11">
        <f t="shared" si="9"/>
        <v>100</v>
      </c>
    </row>
    <row r="635" spans="1:9" ht="13.5" customHeight="1" x14ac:dyDescent="0.25">
      <c r="A635" s="9" t="s">
        <v>358</v>
      </c>
      <c r="B635" s="53" t="s">
        <v>442</v>
      </c>
      <c r="C635" s="26" t="s">
        <v>60</v>
      </c>
      <c r="D635" s="10" t="s">
        <v>16</v>
      </c>
      <c r="E635" s="10"/>
      <c r="F635" s="20"/>
      <c r="G635" s="11">
        <f>G636+G640</f>
        <v>100</v>
      </c>
      <c r="H635" s="11"/>
      <c r="I635" s="11">
        <f t="shared" si="9"/>
        <v>100</v>
      </c>
    </row>
    <row r="636" spans="1:9" ht="59.25" customHeight="1" x14ac:dyDescent="0.25">
      <c r="A636" s="89" t="s">
        <v>359</v>
      </c>
      <c r="B636" s="54" t="s">
        <v>442</v>
      </c>
      <c r="C636" s="91" t="s">
        <v>60</v>
      </c>
      <c r="D636" s="15" t="s">
        <v>16</v>
      </c>
      <c r="E636" s="91" t="s">
        <v>360</v>
      </c>
      <c r="F636" s="91"/>
      <c r="G636" s="16">
        <f>G637</f>
        <v>50</v>
      </c>
      <c r="H636" s="16"/>
      <c r="I636" s="16">
        <f t="shared" si="9"/>
        <v>50</v>
      </c>
    </row>
    <row r="637" spans="1:9" ht="27.75" customHeight="1" x14ac:dyDescent="0.25">
      <c r="A637" s="89" t="s">
        <v>87</v>
      </c>
      <c r="B637" s="54" t="s">
        <v>442</v>
      </c>
      <c r="C637" s="91" t="s">
        <v>60</v>
      </c>
      <c r="D637" s="15" t="s">
        <v>16</v>
      </c>
      <c r="E637" s="91" t="s">
        <v>361</v>
      </c>
      <c r="F637" s="91"/>
      <c r="G637" s="16">
        <f>G639+G638</f>
        <v>50</v>
      </c>
      <c r="H637" s="16"/>
      <c r="I637" s="16">
        <f t="shared" si="9"/>
        <v>50</v>
      </c>
    </row>
    <row r="638" spans="1:9" ht="72.599999999999994" customHeight="1" x14ac:dyDescent="0.25">
      <c r="A638" s="14" t="s">
        <v>419</v>
      </c>
      <c r="B638" s="54" t="s">
        <v>442</v>
      </c>
      <c r="C638" s="15" t="s">
        <v>60</v>
      </c>
      <c r="D638" s="15" t="s">
        <v>16</v>
      </c>
      <c r="E638" s="91" t="s">
        <v>361</v>
      </c>
      <c r="F638" s="91" t="s">
        <v>26</v>
      </c>
      <c r="G638" s="16">
        <v>5</v>
      </c>
      <c r="H638" s="16"/>
      <c r="I638" s="16">
        <f t="shared" si="9"/>
        <v>5</v>
      </c>
    </row>
    <row r="639" spans="1:9" ht="44.25" customHeight="1" x14ac:dyDescent="0.25">
      <c r="A639" s="18" t="s">
        <v>31</v>
      </c>
      <c r="B639" s="54" t="s">
        <v>442</v>
      </c>
      <c r="C639" s="15" t="s">
        <v>60</v>
      </c>
      <c r="D639" s="15" t="s">
        <v>16</v>
      </c>
      <c r="E639" s="91" t="s">
        <v>361</v>
      </c>
      <c r="F639" s="91" t="s">
        <v>32</v>
      </c>
      <c r="G639" s="16">
        <v>45</v>
      </c>
      <c r="H639" s="16"/>
      <c r="I639" s="16">
        <f t="shared" si="9"/>
        <v>45</v>
      </c>
    </row>
    <row r="640" spans="1:9" ht="27.75" customHeight="1" x14ac:dyDescent="0.25">
      <c r="A640" s="18" t="s">
        <v>260</v>
      </c>
      <c r="B640" s="54" t="s">
        <v>442</v>
      </c>
      <c r="C640" s="15" t="s">
        <v>60</v>
      </c>
      <c r="D640" s="15" t="s">
        <v>16</v>
      </c>
      <c r="E640" s="91" t="s">
        <v>261</v>
      </c>
      <c r="F640" s="91"/>
      <c r="G640" s="16">
        <f>G641</f>
        <v>50</v>
      </c>
      <c r="H640" s="16"/>
      <c r="I640" s="16">
        <f t="shared" si="9"/>
        <v>50</v>
      </c>
    </row>
    <row r="641" spans="1:9" ht="44.25" customHeight="1" x14ac:dyDescent="0.25">
      <c r="A641" s="17" t="s">
        <v>362</v>
      </c>
      <c r="B641" s="54" t="s">
        <v>442</v>
      </c>
      <c r="C641" s="91" t="s">
        <v>60</v>
      </c>
      <c r="D641" s="15" t="s">
        <v>16</v>
      </c>
      <c r="E641" s="91" t="s">
        <v>363</v>
      </c>
      <c r="F641" s="91"/>
      <c r="G641" s="16">
        <f>G642</f>
        <v>50</v>
      </c>
      <c r="H641" s="16"/>
      <c r="I641" s="16">
        <f t="shared" si="9"/>
        <v>50</v>
      </c>
    </row>
    <row r="642" spans="1:9" ht="44.25" customHeight="1" x14ac:dyDescent="0.25">
      <c r="A642" s="17" t="s">
        <v>364</v>
      </c>
      <c r="B642" s="54" t="s">
        <v>442</v>
      </c>
      <c r="C642" s="91" t="s">
        <v>60</v>
      </c>
      <c r="D642" s="15" t="s">
        <v>16</v>
      </c>
      <c r="E642" s="91" t="s">
        <v>365</v>
      </c>
      <c r="F642" s="91"/>
      <c r="G642" s="16">
        <f>G644+G643</f>
        <v>50</v>
      </c>
      <c r="H642" s="16"/>
      <c r="I642" s="16">
        <f t="shared" si="9"/>
        <v>50</v>
      </c>
    </row>
    <row r="643" spans="1:9" ht="93" customHeight="1" x14ac:dyDescent="0.25">
      <c r="A643" s="14" t="s">
        <v>419</v>
      </c>
      <c r="B643" s="54" t="s">
        <v>442</v>
      </c>
      <c r="C643" s="91" t="s">
        <v>60</v>
      </c>
      <c r="D643" s="15" t="s">
        <v>16</v>
      </c>
      <c r="E643" s="91" t="s">
        <v>365</v>
      </c>
      <c r="F643" s="91" t="s">
        <v>26</v>
      </c>
      <c r="G643" s="16">
        <v>19.2</v>
      </c>
      <c r="H643" s="16"/>
      <c r="I643" s="16">
        <f t="shared" si="9"/>
        <v>19.2</v>
      </c>
    </row>
    <row r="644" spans="1:9" ht="42.75" customHeight="1" x14ac:dyDescent="0.25">
      <c r="A644" s="18" t="s">
        <v>31</v>
      </c>
      <c r="B644" s="54" t="s">
        <v>442</v>
      </c>
      <c r="C644" s="91" t="s">
        <v>60</v>
      </c>
      <c r="D644" s="15" t="s">
        <v>16</v>
      </c>
      <c r="E644" s="91" t="s">
        <v>365</v>
      </c>
      <c r="F644" s="91" t="s">
        <v>32</v>
      </c>
      <c r="G644" s="16">
        <v>30.8</v>
      </c>
      <c r="H644" s="16"/>
      <c r="I644" s="16">
        <f t="shared" si="9"/>
        <v>30.8</v>
      </c>
    </row>
    <row r="645" spans="1:9" ht="30" customHeight="1" x14ac:dyDescent="0.25">
      <c r="A645" s="9" t="s">
        <v>366</v>
      </c>
      <c r="B645" s="53" t="s">
        <v>442</v>
      </c>
      <c r="C645" s="10" t="s">
        <v>189</v>
      </c>
      <c r="D645" s="10"/>
      <c r="E645" s="26"/>
      <c r="F645" s="26"/>
      <c r="G645" s="11">
        <f>G646</f>
        <v>600</v>
      </c>
      <c r="H645" s="11"/>
      <c r="I645" s="11">
        <f t="shared" si="9"/>
        <v>600</v>
      </c>
    </row>
    <row r="646" spans="1:9" ht="27" customHeight="1" x14ac:dyDescent="0.25">
      <c r="A646" s="9" t="s">
        <v>367</v>
      </c>
      <c r="B646" s="53" t="s">
        <v>442</v>
      </c>
      <c r="C646" s="10" t="s">
        <v>189</v>
      </c>
      <c r="D646" s="10" t="s">
        <v>18</v>
      </c>
      <c r="E646" s="26"/>
      <c r="F646" s="26"/>
      <c r="G646" s="11">
        <f>G647</f>
        <v>600</v>
      </c>
      <c r="H646" s="11"/>
      <c r="I646" s="11">
        <f t="shared" si="9"/>
        <v>600</v>
      </c>
    </row>
    <row r="647" spans="1:9" ht="44.25" customHeight="1" x14ac:dyDescent="0.25">
      <c r="A647" s="14" t="s">
        <v>75</v>
      </c>
      <c r="B647" s="54" t="s">
        <v>442</v>
      </c>
      <c r="C647" s="15" t="s">
        <v>189</v>
      </c>
      <c r="D647" s="15" t="s">
        <v>18</v>
      </c>
      <c r="E647" s="91" t="s">
        <v>76</v>
      </c>
      <c r="F647" s="26"/>
      <c r="G647" s="16">
        <f>G648</f>
        <v>600</v>
      </c>
      <c r="H647" s="11"/>
      <c r="I647" s="16">
        <f t="shared" si="9"/>
        <v>600</v>
      </c>
    </row>
    <row r="648" spans="1:9" ht="43.5" customHeight="1" x14ac:dyDescent="0.25">
      <c r="A648" s="89" t="s">
        <v>77</v>
      </c>
      <c r="B648" s="54" t="s">
        <v>442</v>
      </c>
      <c r="C648" s="15" t="s">
        <v>189</v>
      </c>
      <c r="D648" s="15" t="s">
        <v>18</v>
      </c>
      <c r="E648" s="91" t="s">
        <v>78</v>
      </c>
      <c r="F648" s="91"/>
      <c r="G648" s="16">
        <f>G649</f>
        <v>600</v>
      </c>
      <c r="H648" s="16"/>
      <c r="I648" s="16">
        <f t="shared" ref="I648:I649" si="11">G648+H648</f>
        <v>600</v>
      </c>
    </row>
    <row r="649" spans="1:9" ht="27" customHeight="1" x14ac:dyDescent="0.25">
      <c r="A649" s="89" t="s">
        <v>368</v>
      </c>
      <c r="B649" s="54" t="s">
        <v>442</v>
      </c>
      <c r="C649" s="15" t="s">
        <v>189</v>
      </c>
      <c r="D649" s="15" t="s">
        <v>18</v>
      </c>
      <c r="E649" s="91" t="s">
        <v>369</v>
      </c>
      <c r="F649" s="91"/>
      <c r="G649" s="16">
        <f>G650</f>
        <v>600</v>
      </c>
      <c r="H649" s="16"/>
      <c r="I649" s="16">
        <f t="shared" si="11"/>
        <v>600</v>
      </c>
    </row>
    <row r="650" spans="1:9" ht="13.5" customHeight="1" x14ac:dyDescent="0.25">
      <c r="A650" s="89" t="s">
        <v>370</v>
      </c>
      <c r="B650" s="54" t="s">
        <v>442</v>
      </c>
      <c r="C650" s="15" t="s">
        <v>189</v>
      </c>
      <c r="D650" s="15" t="s">
        <v>18</v>
      </c>
      <c r="E650" s="91" t="s">
        <v>369</v>
      </c>
      <c r="F650" s="91" t="s">
        <v>371</v>
      </c>
      <c r="G650" s="16">
        <v>600</v>
      </c>
      <c r="H650" s="16"/>
      <c r="I650" s="16">
        <f>G650+H650</f>
        <v>600</v>
      </c>
    </row>
    <row r="651" spans="1:9" ht="45" customHeight="1" x14ac:dyDescent="0.25">
      <c r="A651" s="67" t="s">
        <v>464</v>
      </c>
      <c r="B651" s="53" t="s">
        <v>465</v>
      </c>
      <c r="C651" s="10"/>
      <c r="D651" s="10"/>
      <c r="E651" s="26"/>
      <c r="F651" s="26"/>
      <c r="G651" s="11">
        <f>G652+G663</f>
        <v>1274.4999999999998</v>
      </c>
      <c r="H651" s="11">
        <f>H652+H663</f>
        <v>0</v>
      </c>
      <c r="I651" s="11">
        <f t="shared" ref="I651:I659" si="12">G651+H651</f>
        <v>1274.4999999999998</v>
      </c>
    </row>
    <row r="652" spans="1:9" ht="30.75" customHeight="1" x14ac:dyDescent="0.25">
      <c r="A652" s="9" t="s">
        <v>427</v>
      </c>
      <c r="B652" s="64" t="s">
        <v>465</v>
      </c>
      <c r="C652" s="10" t="s">
        <v>16</v>
      </c>
      <c r="D652" s="10"/>
      <c r="E652" s="10"/>
      <c r="F652" s="26"/>
      <c r="G652" s="11">
        <f>G653+G659</f>
        <v>1174.3999999999999</v>
      </c>
      <c r="H652" s="11">
        <f>H653</f>
        <v>0</v>
      </c>
      <c r="I652" s="11">
        <f t="shared" si="12"/>
        <v>1174.3999999999999</v>
      </c>
    </row>
    <row r="653" spans="1:9" ht="60" customHeight="1" x14ac:dyDescent="0.25">
      <c r="A653" s="13" t="s">
        <v>428</v>
      </c>
      <c r="B653" s="53" t="s">
        <v>465</v>
      </c>
      <c r="C653" s="10" t="s">
        <v>16</v>
      </c>
      <c r="D653" s="10" t="s">
        <v>50</v>
      </c>
      <c r="E653" s="10"/>
      <c r="F653" s="19"/>
      <c r="G653" s="11">
        <f t="shared" ref="G653:H656" si="13">G654</f>
        <v>1174.3999999999999</v>
      </c>
      <c r="H653" s="11">
        <f t="shared" si="13"/>
        <v>0</v>
      </c>
      <c r="I653" s="11">
        <f t="shared" si="12"/>
        <v>1174.3999999999999</v>
      </c>
    </row>
    <row r="654" spans="1:9" ht="76.5" customHeight="1" x14ac:dyDescent="0.25">
      <c r="A654" s="14" t="s">
        <v>300</v>
      </c>
      <c r="B654" s="54" t="s">
        <v>465</v>
      </c>
      <c r="C654" s="15" t="s">
        <v>16</v>
      </c>
      <c r="D654" s="15" t="s">
        <v>50</v>
      </c>
      <c r="E654" s="15" t="s">
        <v>20</v>
      </c>
      <c r="F654" s="19"/>
      <c r="G654" s="16">
        <f t="shared" si="13"/>
        <v>1174.3999999999999</v>
      </c>
      <c r="H654" s="16">
        <f t="shared" si="13"/>
        <v>0</v>
      </c>
      <c r="I654" s="16">
        <f t="shared" si="12"/>
        <v>1174.3999999999999</v>
      </c>
    </row>
    <row r="655" spans="1:9" ht="42.75" customHeight="1" x14ac:dyDescent="0.25">
      <c r="A655" s="17" t="s">
        <v>21</v>
      </c>
      <c r="B655" s="54" t="s">
        <v>465</v>
      </c>
      <c r="C655" s="15" t="s">
        <v>16</v>
      </c>
      <c r="D655" s="15" t="s">
        <v>50</v>
      </c>
      <c r="E655" s="15" t="s">
        <v>22</v>
      </c>
      <c r="F655" s="19"/>
      <c r="G655" s="16">
        <f t="shared" si="13"/>
        <v>1174.3999999999999</v>
      </c>
      <c r="H655" s="16">
        <f t="shared" si="13"/>
        <v>0</v>
      </c>
      <c r="I655" s="16">
        <f t="shared" si="12"/>
        <v>1174.3999999999999</v>
      </c>
    </row>
    <row r="656" spans="1:9" ht="26.25" customHeight="1" x14ac:dyDescent="0.25">
      <c r="A656" s="14" t="s">
        <v>51</v>
      </c>
      <c r="B656" s="54" t="s">
        <v>465</v>
      </c>
      <c r="C656" s="15" t="s">
        <v>16</v>
      </c>
      <c r="D656" s="15" t="s">
        <v>50</v>
      </c>
      <c r="E656" s="15" t="s">
        <v>52</v>
      </c>
      <c r="F656" s="19"/>
      <c r="G656" s="16">
        <f>G657+G658</f>
        <v>1174.3999999999999</v>
      </c>
      <c r="H656" s="16">
        <f t="shared" si="13"/>
        <v>0</v>
      </c>
      <c r="I656" s="16">
        <f t="shared" si="12"/>
        <v>1174.3999999999999</v>
      </c>
    </row>
    <row r="657" spans="1:9" ht="90" customHeight="1" x14ac:dyDescent="0.25">
      <c r="A657" s="14" t="s">
        <v>419</v>
      </c>
      <c r="B657" s="54" t="s">
        <v>465</v>
      </c>
      <c r="C657" s="15" t="s">
        <v>16</v>
      </c>
      <c r="D657" s="15" t="s">
        <v>50</v>
      </c>
      <c r="E657" s="15" t="s">
        <v>52</v>
      </c>
      <c r="F657" s="19" t="s">
        <v>26</v>
      </c>
      <c r="G657" s="16">
        <v>1160.0999999999999</v>
      </c>
      <c r="H657" s="16"/>
      <c r="I657" s="16">
        <f t="shared" si="12"/>
        <v>1160.0999999999999</v>
      </c>
    </row>
    <row r="658" spans="1:9" ht="42" customHeight="1" x14ac:dyDescent="0.25">
      <c r="A658" s="18" t="s">
        <v>31</v>
      </c>
      <c r="B658" s="54" t="s">
        <v>465</v>
      </c>
      <c r="C658" s="91" t="s">
        <v>16</v>
      </c>
      <c r="D658" s="91" t="s">
        <v>50</v>
      </c>
      <c r="E658" s="15" t="s">
        <v>52</v>
      </c>
      <c r="F658" s="91" t="s">
        <v>32</v>
      </c>
      <c r="G658" s="16">
        <v>14.3</v>
      </c>
      <c r="H658" s="16"/>
      <c r="I658" s="16">
        <f t="shared" si="12"/>
        <v>14.3</v>
      </c>
    </row>
    <row r="659" spans="1:9" ht="28.5" hidden="1" customHeight="1" x14ac:dyDescent="0.25">
      <c r="A659" s="13" t="s">
        <v>68</v>
      </c>
      <c r="B659" s="53" t="s">
        <v>465</v>
      </c>
      <c r="C659" s="26" t="s">
        <v>16</v>
      </c>
      <c r="D659" s="26" t="s">
        <v>69</v>
      </c>
      <c r="E659" s="91"/>
      <c r="F659" s="91"/>
      <c r="G659" s="11">
        <f>G660</f>
        <v>0</v>
      </c>
      <c r="H659" s="11"/>
      <c r="I659" s="11">
        <f t="shared" si="12"/>
        <v>0</v>
      </c>
    </row>
    <row r="660" spans="1:9" ht="91.5" hidden="1" customHeight="1" x14ac:dyDescent="0.25">
      <c r="A660" s="18" t="s">
        <v>466</v>
      </c>
      <c r="B660" s="54" t="s">
        <v>465</v>
      </c>
      <c r="C660" s="91" t="s">
        <v>16</v>
      </c>
      <c r="D660" s="91" t="s">
        <v>69</v>
      </c>
      <c r="E660" s="15" t="s">
        <v>86</v>
      </c>
      <c r="F660" s="15"/>
      <c r="G660" s="16">
        <f>G661</f>
        <v>0</v>
      </c>
      <c r="H660" s="16"/>
      <c r="I660" s="16">
        <f>G660+H660</f>
        <v>0</v>
      </c>
    </row>
    <row r="661" spans="1:9" ht="27" hidden="1" customHeight="1" x14ac:dyDescent="0.25">
      <c r="A661" s="89" t="s">
        <v>87</v>
      </c>
      <c r="B661" s="54" t="s">
        <v>465</v>
      </c>
      <c r="C661" s="91" t="s">
        <v>16</v>
      </c>
      <c r="D661" s="91" t="s">
        <v>69</v>
      </c>
      <c r="E661" s="15" t="s">
        <v>88</v>
      </c>
      <c r="F661" s="15"/>
      <c r="G661" s="16">
        <f>G662</f>
        <v>0</v>
      </c>
      <c r="H661" s="16"/>
      <c r="I661" s="16">
        <f>G661+H661</f>
        <v>0</v>
      </c>
    </row>
    <row r="662" spans="1:9" ht="42.75" hidden="1" customHeight="1" x14ac:dyDescent="0.25">
      <c r="A662" s="18" t="s">
        <v>31</v>
      </c>
      <c r="B662" s="54" t="s">
        <v>465</v>
      </c>
      <c r="C662" s="91" t="s">
        <v>16</v>
      </c>
      <c r="D662" s="91" t="s">
        <v>69</v>
      </c>
      <c r="E662" s="15" t="s">
        <v>88</v>
      </c>
      <c r="F662" s="15" t="s">
        <v>32</v>
      </c>
      <c r="G662" s="16"/>
      <c r="H662" s="16"/>
      <c r="I662" s="16">
        <f>G662+H662</f>
        <v>0</v>
      </c>
    </row>
    <row r="663" spans="1:9" ht="15" customHeight="1" x14ac:dyDescent="0.25">
      <c r="A663" s="13" t="s">
        <v>155</v>
      </c>
      <c r="B663" s="53" t="s">
        <v>465</v>
      </c>
      <c r="C663" s="10" t="s">
        <v>34</v>
      </c>
      <c r="D663" s="117"/>
      <c r="E663" s="15"/>
      <c r="F663" s="15"/>
      <c r="G663" s="11">
        <f>G664</f>
        <v>100.1</v>
      </c>
      <c r="H663" s="16"/>
      <c r="I663" s="11">
        <f t="shared" ref="I663:I667" si="14">G663+H663</f>
        <v>100.1</v>
      </c>
    </row>
    <row r="664" spans="1:9" ht="27.75" customHeight="1" x14ac:dyDescent="0.25">
      <c r="A664" s="13" t="s">
        <v>188</v>
      </c>
      <c r="B664" s="53" t="s">
        <v>465</v>
      </c>
      <c r="C664" s="10" t="s">
        <v>34</v>
      </c>
      <c r="D664" s="26" t="s">
        <v>189</v>
      </c>
      <c r="E664" s="26"/>
      <c r="F664" s="26"/>
      <c r="G664" s="11">
        <f>G665</f>
        <v>100.1</v>
      </c>
      <c r="H664" s="11"/>
      <c r="I664" s="11">
        <f t="shared" si="14"/>
        <v>100.1</v>
      </c>
    </row>
    <row r="665" spans="1:9" ht="73.5" customHeight="1" x14ac:dyDescent="0.25">
      <c r="A665" s="18" t="s">
        <v>193</v>
      </c>
      <c r="B665" s="54" t="s">
        <v>465</v>
      </c>
      <c r="C665" s="15" t="s">
        <v>34</v>
      </c>
      <c r="D665" s="15" t="s">
        <v>189</v>
      </c>
      <c r="E665" s="15" t="s">
        <v>194</v>
      </c>
      <c r="F665" s="15"/>
      <c r="G665" s="16">
        <f>G666</f>
        <v>100.1</v>
      </c>
      <c r="H665" s="16"/>
      <c r="I665" s="16">
        <f t="shared" si="14"/>
        <v>100.1</v>
      </c>
    </row>
    <row r="666" spans="1:9" ht="27" customHeight="1" x14ac:dyDescent="0.25">
      <c r="A666" s="116" t="s">
        <v>87</v>
      </c>
      <c r="B666" s="54" t="s">
        <v>465</v>
      </c>
      <c r="C666" s="15" t="s">
        <v>34</v>
      </c>
      <c r="D666" s="15" t="s">
        <v>189</v>
      </c>
      <c r="E666" s="15" t="s">
        <v>195</v>
      </c>
      <c r="F666" s="15"/>
      <c r="G666" s="16">
        <f>G667</f>
        <v>100.1</v>
      </c>
      <c r="H666" s="16"/>
      <c r="I666" s="16">
        <f t="shared" si="14"/>
        <v>100.1</v>
      </c>
    </row>
    <row r="667" spans="1:9" ht="42.75" customHeight="1" x14ac:dyDescent="0.25">
      <c r="A667" s="18" t="s">
        <v>31</v>
      </c>
      <c r="B667" s="54" t="s">
        <v>465</v>
      </c>
      <c r="C667" s="15" t="s">
        <v>34</v>
      </c>
      <c r="D667" s="15" t="s">
        <v>189</v>
      </c>
      <c r="E667" s="15" t="s">
        <v>195</v>
      </c>
      <c r="F667" s="15" t="s">
        <v>32</v>
      </c>
      <c r="G667" s="16">
        <v>100.1</v>
      </c>
      <c r="H667" s="16"/>
      <c r="I667" s="16">
        <f t="shared" si="14"/>
        <v>100.1</v>
      </c>
    </row>
    <row r="668" spans="1:9" ht="18.75" customHeight="1" x14ac:dyDescent="0.25">
      <c r="A668" s="13" t="s">
        <v>10</v>
      </c>
      <c r="B668" s="53"/>
      <c r="C668" s="26"/>
      <c r="D668" s="26"/>
      <c r="E668" s="26"/>
      <c r="F668" s="26"/>
      <c r="G668" s="11">
        <f>G9+G177+G326+G651</f>
        <v>206419.3</v>
      </c>
      <c r="H668" s="11">
        <f>H9+H177+H326+H651</f>
        <v>382462.90000000008</v>
      </c>
      <c r="I668" s="11">
        <f>G668+H668</f>
        <v>588882.20000000007</v>
      </c>
    </row>
    <row r="669" spans="1:9" x14ac:dyDescent="0.25">
      <c r="A669" s="68"/>
      <c r="B669" s="69"/>
      <c r="C669" s="70"/>
      <c r="D669" s="70"/>
      <c r="E669" s="70"/>
      <c r="F669" s="70"/>
      <c r="G669" s="71"/>
      <c r="H669" s="71"/>
      <c r="I669" s="71"/>
    </row>
  </sheetData>
  <mergeCells count="10">
    <mergeCell ref="A1:I1"/>
    <mergeCell ref="A2:I2"/>
    <mergeCell ref="A3:I3"/>
    <mergeCell ref="H4:I4"/>
    <mergeCell ref="A5:A7"/>
    <mergeCell ref="B5:B7"/>
    <mergeCell ref="C5:F6"/>
    <mergeCell ref="G5:G7"/>
    <mergeCell ref="H5:H7"/>
    <mergeCell ref="I5:I7"/>
  </mergeCells>
  <pageMargins left="0.78740157480314965" right="0.39370078740157483" top="0.78740157480314965" bottom="0.78740157480314965" header="0" footer="0"/>
  <pageSetup paperSize="9" scale="8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4"/>
  <sheetViews>
    <sheetView view="pageBreakPreview" topLeftCell="A65" zoomScaleNormal="100" zoomScaleSheetLayoutView="100" workbookViewId="0">
      <selection activeCell="F84" sqref="F84:G84"/>
    </sheetView>
  </sheetViews>
  <sheetFormatPr defaultRowHeight="12.75" x14ac:dyDescent="0.2"/>
  <cols>
    <col min="5" max="5" width="23.42578125" customWidth="1"/>
    <col min="7" max="7" width="5" customWidth="1"/>
  </cols>
  <sheetData>
    <row r="1" spans="1:9" ht="33.75" customHeight="1" x14ac:dyDescent="0.3">
      <c r="A1" s="121" t="s">
        <v>608</v>
      </c>
      <c r="B1" s="121"/>
      <c r="C1" s="121"/>
      <c r="D1" s="121"/>
      <c r="E1" s="121"/>
      <c r="F1" s="121"/>
      <c r="G1" s="121"/>
      <c r="H1" s="121"/>
      <c r="I1" s="121"/>
    </row>
    <row r="2" spans="1:9" ht="3" customHeight="1" x14ac:dyDescent="0.25">
      <c r="A2" s="68"/>
      <c r="B2" s="69"/>
      <c r="C2" s="70"/>
      <c r="D2" s="70"/>
      <c r="E2" s="70"/>
      <c r="F2" s="70"/>
      <c r="G2" s="71"/>
      <c r="H2" s="71"/>
      <c r="I2" s="71"/>
    </row>
    <row r="3" spans="1:9" ht="34.5" customHeight="1" x14ac:dyDescent="0.3">
      <c r="A3" s="126" t="s">
        <v>468</v>
      </c>
      <c r="B3" s="126"/>
      <c r="C3" s="126"/>
      <c r="D3" s="126"/>
      <c r="E3" s="126"/>
      <c r="F3" s="126"/>
      <c r="G3" s="126"/>
      <c r="H3" s="126"/>
      <c r="I3" s="126"/>
    </row>
    <row r="4" spans="1:9" ht="4.5" customHeight="1" x14ac:dyDescent="0.3">
      <c r="A4" s="72"/>
      <c r="B4" s="69"/>
      <c r="C4" s="70"/>
      <c r="D4" s="70"/>
      <c r="E4" s="70"/>
      <c r="F4" s="70"/>
      <c r="G4" s="71"/>
      <c r="H4" s="71"/>
      <c r="I4" s="71"/>
    </row>
    <row r="5" spans="1:9" ht="43.5" customHeight="1" x14ac:dyDescent="0.25">
      <c r="A5" s="178" t="s">
        <v>469</v>
      </c>
      <c r="B5" s="178"/>
      <c r="C5" s="178"/>
      <c r="D5" s="178"/>
      <c r="E5" s="178"/>
      <c r="F5" s="179" t="s">
        <v>470</v>
      </c>
      <c r="G5" s="179"/>
      <c r="H5" s="73" t="s">
        <v>471</v>
      </c>
      <c r="I5" s="74" t="s">
        <v>472</v>
      </c>
    </row>
    <row r="6" spans="1:9" ht="60" customHeight="1" x14ac:dyDescent="0.25">
      <c r="A6" s="180" t="s">
        <v>85</v>
      </c>
      <c r="B6" s="181"/>
      <c r="C6" s="181"/>
      <c r="D6" s="181"/>
      <c r="E6" s="182"/>
      <c r="F6" s="172" t="s">
        <v>473</v>
      </c>
      <c r="G6" s="173"/>
      <c r="H6" s="75"/>
      <c r="I6" s="76">
        <f>I7+I11</f>
        <v>7258.4000000000005</v>
      </c>
    </row>
    <row r="7" spans="1:9" ht="27.75" customHeight="1" x14ac:dyDescent="0.25">
      <c r="A7" s="175" t="s">
        <v>87</v>
      </c>
      <c r="B7" s="176"/>
      <c r="C7" s="176"/>
      <c r="D7" s="176"/>
      <c r="E7" s="177"/>
      <c r="F7" s="172" t="s">
        <v>474</v>
      </c>
      <c r="G7" s="173"/>
      <c r="H7" s="75"/>
      <c r="I7" s="76">
        <f>I8+I9+I10</f>
        <v>6424.4000000000005</v>
      </c>
    </row>
    <row r="8" spans="1:9" ht="28.5" customHeight="1" x14ac:dyDescent="0.25">
      <c r="A8" s="169" t="s">
        <v>31</v>
      </c>
      <c r="B8" s="170"/>
      <c r="C8" s="170"/>
      <c r="D8" s="170"/>
      <c r="E8" s="171"/>
      <c r="F8" s="172" t="s">
        <v>474</v>
      </c>
      <c r="G8" s="173"/>
      <c r="H8" s="75">
        <v>200</v>
      </c>
      <c r="I8" s="16">
        <v>5596.1</v>
      </c>
    </row>
    <row r="9" spans="1:9" ht="14.25" customHeight="1" x14ac:dyDescent="0.25">
      <c r="A9" s="146" t="s">
        <v>83</v>
      </c>
      <c r="B9" s="146"/>
      <c r="C9" s="146"/>
      <c r="D9" s="146"/>
      <c r="E9" s="146"/>
      <c r="F9" s="159" t="s">
        <v>474</v>
      </c>
      <c r="G9" s="159"/>
      <c r="H9" s="96">
        <v>610</v>
      </c>
      <c r="I9" s="16">
        <v>827.7</v>
      </c>
    </row>
    <row r="10" spans="1:9" ht="14.25" customHeight="1" x14ac:dyDescent="0.25">
      <c r="A10" s="137" t="s">
        <v>35</v>
      </c>
      <c r="B10" s="138"/>
      <c r="C10" s="138"/>
      <c r="D10" s="138"/>
      <c r="E10" s="139"/>
      <c r="F10" s="159" t="s">
        <v>474</v>
      </c>
      <c r="G10" s="159"/>
      <c r="H10" s="103">
        <v>850</v>
      </c>
      <c r="I10" s="16">
        <v>0.6</v>
      </c>
    </row>
    <row r="11" spans="1:9" ht="28.5" customHeight="1" x14ac:dyDescent="0.25">
      <c r="A11" s="137" t="s">
        <v>89</v>
      </c>
      <c r="B11" s="138"/>
      <c r="C11" s="138"/>
      <c r="D11" s="138"/>
      <c r="E11" s="139"/>
      <c r="F11" s="167" t="s">
        <v>475</v>
      </c>
      <c r="G11" s="168"/>
      <c r="H11" s="75"/>
      <c r="I11" s="76">
        <f>I12</f>
        <v>834</v>
      </c>
    </row>
    <row r="12" spans="1:9" ht="28.5" customHeight="1" x14ac:dyDescent="0.25">
      <c r="A12" s="169" t="s">
        <v>31</v>
      </c>
      <c r="B12" s="170"/>
      <c r="C12" s="170"/>
      <c r="D12" s="170"/>
      <c r="E12" s="171"/>
      <c r="F12" s="167" t="s">
        <v>475</v>
      </c>
      <c r="G12" s="168"/>
      <c r="H12" s="75">
        <v>200</v>
      </c>
      <c r="I12" s="76">
        <v>834</v>
      </c>
    </row>
    <row r="13" spans="1:9" ht="43.5" customHeight="1" x14ac:dyDescent="0.25">
      <c r="A13" s="175" t="s">
        <v>91</v>
      </c>
      <c r="B13" s="176"/>
      <c r="C13" s="176"/>
      <c r="D13" s="176"/>
      <c r="E13" s="177"/>
      <c r="F13" s="172" t="s">
        <v>476</v>
      </c>
      <c r="G13" s="173"/>
      <c r="H13" s="75"/>
      <c r="I13" s="76">
        <f>I14</f>
        <v>120</v>
      </c>
    </row>
    <row r="14" spans="1:9" ht="26.25" customHeight="1" x14ac:dyDescent="0.25">
      <c r="A14" s="175" t="s">
        <v>87</v>
      </c>
      <c r="B14" s="176"/>
      <c r="C14" s="176"/>
      <c r="D14" s="176"/>
      <c r="E14" s="177"/>
      <c r="F14" s="172" t="s">
        <v>477</v>
      </c>
      <c r="G14" s="173"/>
      <c r="H14" s="75"/>
      <c r="I14" s="76">
        <f>I16+I15</f>
        <v>120</v>
      </c>
    </row>
    <row r="15" spans="1:9" ht="26.25" customHeight="1" x14ac:dyDescent="0.25">
      <c r="A15" s="169" t="s">
        <v>31</v>
      </c>
      <c r="B15" s="170"/>
      <c r="C15" s="170"/>
      <c r="D15" s="170"/>
      <c r="E15" s="171"/>
      <c r="F15" s="172" t="s">
        <v>477</v>
      </c>
      <c r="G15" s="173"/>
      <c r="H15" s="96">
        <v>200</v>
      </c>
      <c r="I15" s="76">
        <v>5</v>
      </c>
    </row>
    <row r="16" spans="1:9" ht="14.25" customHeight="1" x14ac:dyDescent="0.25">
      <c r="A16" s="137" t="s">
        <v>94</v>
      </c>
      <c r="B16" s="138"/>
      <c r="C16" s="138"/>
      <c r="D16" s="138"/>
      <c r="E16" s="139"/>
      <c r="F16" s="172" t="s">
        <v>477</v>
      </c>
      <c r="G16" s="173"/>
      <c r="H16" s="75">
        <v>300</v>
      </c>
      <c r="I16" s="76">
        <v>115</v>
      </c>
    </row>
    <row r="17" spans="1:9" ht="57" customHeight="1" x14ac:dyDescent="0.25">
      <c r="A17" s="175" t="s">
        <v>467</v>
      </c>
      <c r="B17" s="176"/>
      <c r="C17" s="176"/>
      <c r="D17" s="176"/>
      <c r="E17" s="177"/>
      <c r="F17" s="172" t="s">
        <v>478</v>
      </c>
      <c r="G17" s="173"/>
      <c r="H17" s="75"/>
      <c r="I17" s="76">
        <f>I18</f>
        <v>5276.2</v>
      </c>
    </row>
    <row r="18" spans="1:9" ht="29.25" customHeight="1" x14ac:dyDescent="0.25">
      <c r="A18" s="175" t="s">
        <v>87</v>
      </c>
      <c r="B18" s="176"/>
      <c r="C18" s="176"/>
      <c r="D18" s="176"/>
      <c r="E18" s="177"/>
      <c r="F18" s="172" t="s">
        <v>479</v>
      </c>
      <c r="G18" s="173"/>
      <c r="H18" s="75"/>
      <c r="I18" s="76">
        <f>SUM(I19:I20)</f>
        <v>5276.2</v>
      </c>
    </row>
    <row r="19" spans="1:9" ht="30" customHeight="1" x14ac:dyDescent="0.25">
      <c r="A19" s="169" t="s">
        <v>31</v>
      </c>
      <c r="B19" s="170"/>
      <c r="C19" s="170"/>
      <c r="D19" s="170"/>
      <c r="E19" s="171"/>
      <c r="F19" s="172" t="s">
        <v>479</v>
      </c>
      <c r="G19" s="173"/>
      <c r="H19" s="75">
        <v>200</v>
      </c>
      <c r="I19" s="76">
        <v>100.2</v>
      </c>
    </row>
    <row r="20" spans="1:9" ht="13.5" customHeight="1" x14ac:dyDescent="0.25">
      <c r="A20" s="137" t="s">
        <v>129</v>
      </c>
      <c r="B20" s="138"/>
      <c r="C20" s="138"/>
      <c r="D20" s="138"/>
      <c r="E20" s="139"/>
      <c r="F20" s="172" t="s">
        <v>479</v>
      </c>
      <c r="G20" s="173"/>
      <c r="H20" s="75">
        <v>540</v>
      </c>
      <c r="I20" s="76">
        <v>5176</v>
      </c>
    </row>
    <row r="21" spans="1:9" ht="42.75" customHeight="1" x14ac:dyDescent="0.25">
      <c r="A21" s="175" t="s">
        <v>135</v>
      </c>
      <c r="B21" s="176"/>
      <c r="C21" s="176"/>
      <c r="D21" s="176"/>
      <c r="E21" s="177"/>
      <c r="F21" s="172" t="s">
        <v>480</v>
      </c>
      <c r="G21" s="173"/>
      <c r="H21" s="75"/>
      <c r="I21" s="76">
        <f>I22</f>
        <v>15</v>
      </c>
    </row>
    <row r="22" spans="1:9" ht="26.25" customHeight="1" x14ac:dyDescent="0.25">
      <c r="A22" s="175" t="s">
        <v>87</v>
      </c>
      <c r="B22" s="176"/>
      <c r="C22" s="176"/>
      <c r="D22" s="176"/>
      <c r="E22" s="177"/>
      <c r="F22" s="172" t="s">
        <v>481</v>
      </c>
      <c r="G22" s="173"/>
      <c r="H22" s="75"/>
      <c r="I22" s="76">
        <f>I23</f>
        <v>15</v>
      </c>
    </row>
    <row r="23" spans="1:9" ht="28.5" customHeight="1" x14ac:dyDescent="0.25">
      <c r="A23" s="169" t="s">
        <v>31</v>
      </c>
      <c r="B23" s="170"/>
      <c r="C23" s="170"/>
      <c r="D23" s="170"/>
      <c r="E23" s="171"/>
      <c r="F23" s="172" t="s">
        <v>481</v>
      </c>
      <c r="G23" s="173"/>
      <c r="H23" s="75">
        <v>200</v>
      </c>
      <c r="I23" s="76">
        <v>15</v>
      </c>
    </row>
    <row r="24" spans="1:9" ht="43.5" customHeight="1" x14ac:dyDescent="0.25">
      <c r="A24" s="175" t="s">
        <v>173</v>
      </c>
      <c r="B24" s="176"/>
      <c r="C24" s="176"/>
      <c r="D24" s="176"/>
      <c r="E24" s="177"/>
      <c r="F24" s="172" t="s">
        <v>482</v>
      </c>
      <c r="G24" s="173"/>
      <c r="H24" s="75"/>
      <c r="I24" s="76">
        <f>I25</f>
        <v>1</v>
      </c>
    </row>
    <row r="25" spans="1:9" ht="27" customHeight="1" x14ac:dyDescent="0.25">
      <c r="A25" s="175" t="s">
        <v>87</v>
      </c>
      <c r="B25" s="176"/>
      <c r="C25" s="176"/>
      <c r="D25" s="176"/>
      <c r="E25" s="177"/>
      <c r="F25" s="172" t="s">
        <v>483</v>
      </c>
      <c r="G25" s="173"/>
      <c r="H25" s="75"/>
      <c r="I25" s="76">
        <f>I26</f>
        <v>1</v>
      </c>
    </row>
    <row r="26" spans="1:9" ht="28.5" customHeight="1" x14ac:dyDescent="0.25">
      <c r="A26" s="169" t="s">
        <v>31</v>
      </c>
      <c r="B26" s="170"/>
      <c r="C26" s="170"/>
      <c r="D26" s="170"/>
      <c r="E26" s="171"/>
      <c r="F26" s="172" t="s">
        <v>483</v>
      </c>
      <c r="G26" s="173"/>
      <c r="H26" s="75">
        <v>200</v>
      </c>
      <c r="I26" s="76">
        <v>1</v>
      </c>
    </row>
    <row r="27" spans="1:9" ht="30" customHeight="1" x14ac:dyDescent="0.25">
      <c r="A27" s="175" t="s">
        <v>233</v>
      </c>
      <c r="B27" s="176"/>
      <c r="C27" s="176"/>
      <c r="D27" s="176"/>
      <c r="E27" s="177"/>
      <c r="F27" s="174" t="s">
        <v>484</v>
      </c>
      <c r="G27" s="174"/>
      <c r="H27" s="75"/>
      <c r="I27" s="76">
        <f>I28+I34+I32</f>
        <v>7037</v>
      </c>
    </row>
    <row r="28" spans="1:9" ht="27.75" customHeight="1" x14ac:dyDescent="0.25">
      <c r="A28" s="175" t="s">
        <v>87</v>
      </c>
      <c r="B28" s="176"/>
      <c r="C28" s="176"/>
      <c r="D28" s="176"/>
      <c r="E28" s="177"/>
      <c r="F28" s="174" t="s">
        <v>485</v>
      </c>
      <c r="G28" s="174"/>
      <c r="H28" s="77"/>
      <c r="I28" s="76">
        <f>I29+I30+I31</f>
        <v>1330</v>
      </c>
    </row>
    <row r="29" spans="1:9" ht="29.25" customHeight="1" x14ac:dyDescent="0.25">
      <c r="A29" s="169" t="s">
        <v>31</v>
      </c>
      <c r="B29" s="170"/>
      <c r="C29" s="170"/>
      <c r="D29" s="170"/>
      <c r="E29" s="171"/>
      <c r="F29" s="174" t="s">
        <v>485</v>
      </c>
      <c r="G29" s="174"/>
      <c r="H29" s="75">
        <v>200</v>
      </c>
      <c r="I29" s="16">
        <v>52.9</v>
      </c>
    </row>
    <row r="30" spans="1:9" ht="17.25" customHeight="1" x14ac:dyDescent="0.25">
      <c r="A30" s="137" t="s">
        <v>94</v>
      </c>
      <c r="B30" s="138"/>
      <c r="C30" s="138"/>
      <c r="D30" s="138"/>
      <c r="E30" s="139"/>
      <c r="F30" s="174" t="s">
        <v>485</v>
      </c>
      <c r="G30" s="174"/>
      <c r="H30" s="75">
        <v>300</v>
      </c>
      <c r="I30" s="16">
        <v>1277.0999999999999</v>
      </c>
    </row>
    <row r="31" spans="1:9" ht="12.75" hidden="1" customHeight="1" x14ac:dyDescent="0.25">
      <c r="A31" s="137" t="s">
        <v>129</v>
      </c>
      <c r="B31" s="138"/>
      <c r="C31" s="138"/>
      <c r="D31" s="138"/>
      <c r="E31" s="139"/>
      <c r="F31" s="174" t="s">
        <v>485</v>
      </c>
      <c r="G31" s="174"/>
      <c r="H31" s="75">
        <v>540</v>
      </c>
      <c r="I31" s="76"/>
    </row>
    <row r="32" spans="1:9" ht="79.5" customHeight="1" x14ac:dyDescent="0.25">
      <c r="A32" s="137" t="s">
        <v>599</v>
      </c>
      <c r="B32" s="138"/>
      <c r="C32" s="138"/>
      <c r="D32" s="138"/>
      <c r="E32" s="139"/>
      <c r="F32" s="172" t="s">
        <v>603</v>
      </c>
      <c r="G32" s="173"/>
      <c r="H32" s="106"/>
      <c r="I32" s="76">
        <f>I33</f>
        <v>1368</v>
      </c>
    </row>
    <row r="33" spans="1:9" ht="45.75" customHeight="1" x14ac:dyDescent="0.25">
      <c r="A33" s="137" t="s">
        <v>600</v>
      </c>
      <c r="B33" s="138"/>
      <c r="C33" s="138"/>
      <c r="D33" s="138"/>
      <c r="E33" s="139"/>
      <c r="F33" s="172" t="s">
        <v>603</v>
      </c>
      <c r="G33" s="173"/>
      <c r="H33" s="106">
        <v>810</v>
      </c>
      <c r="I33" s="76">
        <v>1368</v>
      </c>
    </row>
    <row r="34" spans="1:9" ht="44.25" customHeight="1" x14ac:dyDescent="0.25">
      <c r="A34" s="175" t="s">
        <v>328</v>
      </c>
      <c r="B34" s="176"/>
      <c r="C34" s="176"/>
      <c r="D34" s="176"/>
      <c r="E34" s="177"/>
      <c r="F34" s="174" t="s">
        <v>486</v>
      </c>
      <c r="G34" s="174"/>
      <c r="H34" s="75"/>
      <c r="I34" s="76">
        <f>I35</f>
        <v>4339</v>
      </c>
    </row>
    <row r="35" spans="1:9" ht="12.75" customHeight="1" x14ac:dyDescent="0.25">
      <c r="A35" s="137" t="s">
        <v>94</v>
      </c>
      <c r="B35" s="138"/>
      <c r="C35" s="138"/>
      <c r="D35" s="138"/>
      <c r="E35" s="139"/>
      <c r="F35" s="174" t="s">
        <v>486</v>
      </c>
      <c r="G35" s="174"/>
      <c r="H35" s="75">
        <v>300</v>
      </c>
      <c r="I35" s="76">
        <v>4339</v>
      </c>
    </row>
    <row r="36" spans="1:9" ht="60.75" customHeight="1" x14ac:dyDescent="0.25">
      <c r="A36" s="150" t="s">
        <v>162</v>
      </c>
      <c r="B36" s="151"/>
      <c r="C36" s="151"/>
      <c r="D36" s="151"/>
      <c r="E36" s="152"/>
      <c r="F36" s="174" t="s">
        <v>487</v>
      </c>
      <c r="G36" s="174"/>
      <c r="H36" s="75"/>
      <c r="I36" s="78">
        <f>I37</f>
        <v>67.5</v>
      </c>
    </row>
    <row r="37" spans="1:9" ht="28.5" customHeight="1" x14ac:dyDescent="0.25">
      <c r="A37" s="150" t="s">
        <v>87</v>
      </c>
      <c r="B37" s="151"/>
      <c r="C37" s="151"/>
      <c r="D37" s="151"/>
      <c r="E37" s="152"/>
      <c r="F37" s="174" t="s">
        <v>488</v>
      </c>
      <c r="G37" s="174"/>
      <c r="H37" s="75"/>
      <c r="I37" s="78">
        <f>I38+I39</f>
        <v>67.5</v>
      </c>
    </row>
    <row r="38" spans="1:9" ht="28.5" customHeight="1" x14ac:dyDescent="0.25">
      <c r="A38" s="156" t="s">
        <v>31</v>
      </c>
      <c r="B38" s="157"/>
      <c r="C38" s="157"/>
      <c r="D38" s="157"/>
      <c r="E38" s="158"/>
      <c r="F38" s="174" t="s">
        <v>488</v>
      </c>
      <c r="G38" s="174"/>
      <c r="H38" s="75">
        <v>200</v>
      </c>
      <c r="I38" s="79">
        <v>10</v>
      </c>
    </row>
    <row r="39" spans="1:9" ht="12" customHeight="1" x14ac:dyDescent="0.25">
      <c r="A39" s="137" t="s">
        <v>94</v>
      </c>
      <c r="B39" s="138"/>
      <c r="C39" s="138"/>
      <c r="D39" s="138"/>
      <c r="E39" s="139"/>
      <c r="F39" s="174" t="s">
        <v>488</v>
      </c>
      <c r="G39" s="174"/>
      <c r="H39" s="75">
        <v>300</v>
      </c>
      <c r="I39" s="79">
        <v>57.5</v>
      </c>
    </row>
    <row r="40" spans="1:9" ht="29.25" customHeight="1" x14ac:dyDescent="0.25">
      <c r="A40" s="146" t="s">
        <v>489</v>
      </c>
      <c r="B40" s="146"/>
      <c r="C40" s="146"/>
      <c r="D40" s="146"/>
      <c r="E40" s="146"/>
      <c r="F40" s="174" t="s">
        <v>490</v>
      </c>
      <c r="G40" s="174"/>
      <c r="H40" s="75"/>
      <c r="I40" s="78">
        <f>I41</f>
        <v>15</v>
      </c>
    </row>
    <row r="41" spans="1:9" ht="27.75" customHeight="1" x14ac:dyDescent="0.25">
      <c r="A41" s="137" t="s">
        <v>87</v>
      </c>
      <c r="B41" s="138"/>
      <c r="C41" s="138"/>
      <c r="D41" s="138"/>
      <c r="E41" s="139"/>
      <c r="F41" s="174" t="s">
        <v>491</v>
      </c>
      <c r="G41" s="174"/>
      <c r="H41" s="75"/>
      <c r="I41" s="78">
        <f>I42</f>
        <v>15</v>
      </c>
    </row>
    <row r="42" spans="1:9" ht="27.75" customHeight="1" x14ac:dyDescent="0.25">
      <c r="A42" s="146" t="s">
        <v>31</v>
      </c>
      <c r="B42" s="146"/>
      <c r="C42" s="146"/>
      <c r="D42" s="146"/>
      <c r="E42" s="146"/>
      <c r="F42" s="174" t="s">
        <v>491</v>
      </c>
      <c r="G42" s="174"/>
      <c r="H42" s="75">
        <v>200</v>
      </c>
      <c r="I42" s="78">
        <v>15</v>
      </c>
    </row>
    <row r="43" spans="1:9" ht="43.5" customHeight="1" x14ac:dyDescent="0.25">
      <c r="A43" s="146" t="s">
        <v>177</v>
      </c>
      <c r="B43" s="146"/>
      <c r="C43" s="146"/>
      <c r="D43" s="146"/>
      <c r="E43" s="146"/>
      <c r="F43" s="159" t="s">
        <v>492</v>
      </c>
      <c r="G43" s="159"/>
      <c r="H43" s="75"/>
      <c r="I43" s="78">
        <f>I44+I51+I47+I49</f>
        <v>9438.0999999999985</v>
      </c>
    </row>
    <row r="44" spans="1:9" ht="28.5" customHeight="1" x14ac:dyDescent="0.25">
      <c r="A44" s="137" t="s">
        <v>87</v>
      </c>
      <c r="B44" s="138"/>
      <c r="C44" s="138"/>
      <c r="D44" s="138"/>
      <c r="E44" s="139"/>
      <c r="F44" s="140" t="s">
        <v>493</v>
      </c>
      <c r="G44" s="141"/>
      <c r="H44" s="75"/>
      <c r="I44" s="78">
        <f>I45+I46</f>
        <v>4533.3999999999996</v>
      </c>
    </row>
    <row r="45" spans="1:9" ht="28.5" customHeight="1" x14ac:dyDescent="0.25">
      <c r="A45" s="146" t="s">
        <v>31</v>
      </c>
      <c r="B45" s="146"/>
      <c r="C45" s="146"/>
      <c r="D45" s="146"/>
      <c r="E45" s="146"/>
      <c r="F45" s="140" t="s">
        <v>493</v>
      </c>
      <c r="G45" s="141"/>
      <c r="H45" s="75">
        <v>200</v>
      </c>
      <c r="I45" s="79">
        <v>3697</v>
      </c>
    </row>
    <row r="46" spans="1:9" ht="16.5" customHeight="1" x14ac:dyDescent="0.25">
      <c r="A46" s="137" t="s">
        <v>129</v>
      </c>
      <c r="B46" s="138"/>
      <c r="C46" s="138"/>
      <c r="D46" s="138"/>
      <c r="E46" s="139"/>
      <c r="F46" s="140" t="s">
        <v>493</v>
      </c>
      <c r="G46" s="141"/>
      <c r="H46" s="75">
        <v>540</v>
      </c>
      <c r="I46" s="79">
        <v>836.4</v>
      </c>
    </row>
    <row r="47" spans="1:9" ht="16.5" customHeight="1" x14ac:dyDescent="0.25">
      <c r="A47" s="137" t="s">
        <v>572</v>
      </c>
      <c r="B47" s="138"/>
      <c r="C47" s="138"/>
      <c r="D47" s="138"/>
      <c r="E47" s="139"/>
      <c r="F47" s="167" t="s">
        <v>578</v>
      </c>
      <c r="G47" s="168"/>
      <c r="H47" s="94"/>
      <c r="I47" s="79">
        <f>I48</f>
        <v>1944.7</v>
      </c>
    </row>
    <row r="48" spans="1:9" ht="14.25" customHeight="1" x14ac:dyDescent="0.25">
      <c r="A48" s="137" t="s">
        <v>129</v>
      </c>
      <c r="B48" s="138"/>
      <c r="C48" s="138"/>
      <c r="D48" s="138"/>
      <c r="E48" s="139"/>
      <c r="F48" s="167" t="s">
        <v>578</v>
      </c>
      <c r="G48" s="168"/>
      <c r="H48" s="94">
        <v>540</v>
      </c>
      <c r="I48" s="79">
        <v>1944.7</v>
      </c>
    </row>
    <row r="49" spans="1:9" ht="16.5" customHeight="1" x14ac:dyDescent="0.25">
      <c r="A49" s="137" t="s">
        <v>574</v>
      </c>
      <c r="B49" s="138"/>
      <c r="C49" s="138"/>
      <c r="D49" s="138"/>
      <c r="E49" s="139"/>
      <c r="F49" s="167" t="s">
        <v>579</v>
      </c>
      <c r="G49" s="168"/>
      <c r="H49" s="94"/>
      <c r="I49" s="79">
        <f>I50</f>
        <v>1424</v>
      </c>
    </row>
    <row r="50" spans="1:9" ht="12" customHeight="1" x14ac:dyDescent="0.25">
      <c r="A50" s="137" t="s">
        <v>129</v>
      </c>
      <c r="B50" s="138"/>
      <c r="C50" s="138"/>
      <c r="D50" s="138"/>
      <c r="E50" s="139"/>
      <c r="F50" s="167" t="s">
        <v>579</v>
      </c>
      <c r="G50" s="168"/>
      <c r="H50" s="94">
        <v>540</v>
      </c>
      <c r="I50" s="79">
        <v>1424</v>
      </c>
    </row>
    <row r="51" spans="1:9" ht="27" customHeight="1" x14ac:dyDescent="0.25">
      <c r="A51" s="169" t="s">
        <v>454</v>
      </c>
      <c r="B51" s="170"/>
      <c r="C51" s="170"/>
      <c r="D51" s="170"/>
      <c r="E51" s="171"/>
      <c r="F51" s="167" t="s">
        <v>580</v>
      </c>
      <c r="G51" s="168"/>
      <c r="H51" s="75"/>
      <c r="I51" s="79">
        <f>I52</f>
        <v>1536</v>
      </c>
    </row>
    <row r="52" spans="1:9" ht="12" customHeight="1" x14ac:dyDescent="0.25">
      <c r="A52" s="137" t="s">
        <v>129</v>
      </c>
      <c r="B52" s="138"/>
      <c r="C52" s="138"/>
      <c r="D52" s="138"/>
      <c r="E52" s="139"/>
      <c r="F52" s="167" t="s">
        <v>580</v>
      </c>
      <c r="G52" s="168"/>
      <c r="H52" s="75">
        <v>540</v>
      </c>
      <c r="I52" s="79">
        <v>1536</v>
      </c>
    </row>
    <row r="53" spans="1:9" ht="44.25" customHeight="1" x14ac:dyDescent="0.25">
      <c r="A53" s="146" t="s">
        <v>494</v>
      </c>
      <c r="B53" s="146"/>
      <c r="C53" s="146"/>
      <c r="D53" s="146"/>
      <c r="E53" s="146"/>
      <c r="F53" s="159" t="s">
        <v>495</v>
      </c>
      <c r="G53" s="159"/>
      <c r="H53" s="75"/>
      <c r="I53" s="78">
        <f>I54</f>
        <v>20</v>
      </c>
    </row>
    <row r="54" spans="1:9" ht="28.5" customHeight="1" x14ac:dyDescent="0.25">
      <c r="A54" s="137" t="s">
        <v>87</v>
      </c>
      <c r="B54" s="138"/>
      <c r="C54" s="138"/>
      <c r="D54" s="138"/>
      <c r="E54" s="139"/>
      <c r="F54" s="140" t="s">
        <v>496</v>
      </c>
      <c r="G54" s="141"/>
      <c r="H54" s="75"/>
      <c r="I54" s="78">
        <f>I55</f>
        <v>20</v>
      </c>
    </row>
    <row r="55" spans="1:9" ht="28.5" customHeight="1" x14ac:dyDescent="0.25">
      <c r="A55" s="146" t="s">
        <v>31</v>
      </c>
      <c r="B55" s="146"/>
      <c r="C55" s="146"/>
      <c r="D55" s="146"/>
      <c r="E55" s="146"/>
      <c r="F55" s="140" t="s">
        <v>496</v>
      </c>
      <c r="G55" s="141"/>
      <c r="H55" s="75">
        <v>200</v>
      </c>
      <c r="I55" s="78">
        <v>20</v>
      </c>
    </row>
    <row r="56" spans="1:9" ht="29.25" customHeight="1" x14ac:dyDescent="0.25">
      <c r="A56" s="146" t="s">
        <v>497</v>
      </c>
      <c r="B56" s="146"/>
      <c r="C56" s="146"/>
      <c r="D56" s="146"/>
      <c r="E56" s="146"/>
      <c r="F56" s="174" t="s">
        <v>498</v>
      </c>
      <c r="G56" s="174"/>
      <c r="H56" s="75"/>
      <c r="I56" s="78">
        <f>I57</f>
        <v>15</v>
      </c>
    </row>
    <row r="57" spans="1:9" ht="29.25" customHeight="1" x14ac:dyDescent="0.25">
      <c r="A57" s="137" t="s">
        <v>87</v>
      </c>
      <c r="B57" s="138"/>
      <c r="C57" s="138"/>
      <c r="D57" s="138"/>
      <c r="E57" s="139"/>
      <c r="F57" s="174" t="s">
        <v>499</v>
      </c>
      <c r="G57" s="174"/>
      <c r="H57" s="75"/>
      <c r="I57" s="78">
        <f>I58</f>
        <v>15</v>
      </c>
    </row>
    <row r="58" spans="1:9" ht="28.5" customHeight="1" x14ac:dyDescent="0.25">
      <c r="A58" s="146" t="s">
        <v>31</v>
      </c>
      <c r="B58" s="146"/>
      <c r="C58" s="146"/>
      <c r="D58" s="146"/>
      <c r="E58" s="146"/>
      <c r="F58" s="174" t="s">
        <v>499</v>
      </c>
      <c r="G58" s="174"/>
      <c r="H58" s="75">
        <v>200</v>
      </c>
      <c r="I58" s="78">
        <v>15</v>
      </c>
    </row>
    <row r="59" spans="1:9" ht="44.25" customHeight="1" x14ac:dyDescent="0.25">
      <c r="A59" s="146" t="s">
        <v>147</v>
      </c>
      <c r="B59" s="146"/>
      <c r="C59" s="146"/>
      <c r="D59" s="146"/>
      <c r="E59" s="146"/>
      <c r="F59" s="159" t="s">
        <v>500</v>
      </c>
      <c r="G59" s="159"/>
      <c r="H59" s="75"/>
      <c r="I59" s="78">
        <f>I60</f>
        <v>30</v>
      </c>
    </row>
    <row r="60" spans="1:9" ht="28.5" customHeight="1" x14ac:dyDescent="0.25">
      <c r="A60" s="137" t="s">
        <v>87</v>
      </c>
      <c r="B60" s="138"/>
      <c r="C60" s="138"/>
      <c r="D60" s="138"/>
      <c r="E60" s="139"/>
      <c r="F60" s="140" t="s">
        <v>501</v>
      </c>
      <c r="G60" s="141"/>
      <c r="H60" s="75"/>
      <c r="I60" s="78">
        <f>I61</f>
        <v>30</v>
      </c>
    </row>
    <row r="61" spans="1:9" ht="27.75" customHeight="1" x14ac:dyDescent="0.25">
      <c r="A61" s="146" t="s">
        <v>31</v>
      </c>
      <c r="B61" s="146"/>
      <c r="C61" s="146"/>
      <c r="D61" s="146"/>
      <c r="E61" s="146"/>
      <c r="F61" s="140" t="s">
        <v>501</v>
      </c>
      <c r="G61" s="141"/>
      <c r="H61" s="75">
        <v>200</v>
      </c>
      <c r="I61" s="78">
        <v>30</v>
      </c>
    </row>
    <row r="62" spans="1:9" ht="27" customHeight="1" x14ac:dyDescent="0.25">
      <c r="A62" s="149" t="s">
        <v>502</v>
      </c>
      <c r="B62" s="149"/>
      <c r="C62" s="149"/>
      <c r="D62" s="149"/>
      <c r="E62" s="149"/>
      <c r="F62" s="159" t="s">
        <v>503</v>
      </c>
      <c r="G62" s="159"/>
      <c r="H62" s="75"/>
      <c r="I62" s="78">
        <f>I65+I67+I63</f>
        <v>1228.5999999999999</v>
      </c>
    </row>
    <row r="63" spans="1:9" ht="31.5" hidden="1" customHeight="1" x14ac:dyDescent="0.25">
      <c r="A63" s="137" t="s">
        <v>87</v>
      </c>
      <c r="B63" s="138"/>
      <c r="C63" s="138"/>
      <c r="D63" s="138"/>
      <c r="E63" s="139"/>
      <c r="F63" s="140" t="s">
        <v>504</v>
      </c>
      <c r="G63" s="141"/>
      <c r="H63" s="75"/>
      <c r="I63" s="78">
        <f>I64</f>
        <v>0</v>
      </c>
    </row>
    <row r="64" spans="1:9" ht="14.25" hidden="1" customHeight="1" x14ac:dyDescent="0.25">
      <c r="A64" s="146" t="s">
        <v>94</v>
      </c>
      <c r="B64" s="146"/>
      <c r="C64" s="146"/>
      <c r="D64" s="146"/>
      <c r="E64" s="146"/>
      <c r="F64" s="140" t="s">
        <v>504</v>
      </c>
      <c r="G64" s="141"/>
      <c r="H64" s="75">
        <v>300</v>
      </c>
      <c r="I64" s="78"/>
    </row>
    <row r="65" spans="1:9" ht="28.5" customHeight="1" x14ac:dyDescent="0.25">
      <c r="A65" s="137" t="s">
        <v>333</v>
      </c>
      <c r="B65" s="138"/>
      <c r="C65" s="138"/>
      <c r="D65" s="138"/>
      <c r="E65" s="139"/>
      <c r="F65" s="172" t="s">
        <v>505</v>
      </c>
      <c r="G65" s="173"/>
      <c r="H65" s="75"/>
      <c r="I65" s="78">
        <f>I66</f>
        <v>1228.5999999999999</v>
      </c>
    </row>
    <row r="66" spans="1:9" ht="14.25" customHeight="1" x14ac:dyDescent="0.25">
      <c r="A66" s="146" t="s">
        <v>94</v>
      </c>
      <c r="B66" s="146"/>
      <c r="C66" s="146"/>
      <c r="D66" s="146"/>
      <c r="E66" s="146"/>
      <c r="F66" s="172" t="s">
        <v>505</v>
      </c>
      <c r="G66" s="173"/>
      <c r="H66" s="75">
        <v>300</v>
      </c>
      <c r="I66" s="78">
        <v>1228.5999999999999</v>
      </c>
    </row>
    <row r="67" spans="1:9" ht="15.75" hidden="1" customHeight="1" x14ac:dyDescent="0.25">
      <c r="A67" s="137" t="s">
        <v>506</v>
      </c>
      <c r="B67" s="138"/>
      <c r="C67" s="138"/>
      <c r="D67" s="138"/>
      <c r="E67" s="139"/>
      <c r="F67" s="172" t="s">
        <v>507</v>
      </c>
      <c r="G67" s="173"/>
      <c r="H67" s="75"/>
      <c r="I67" s="78">
        <f>I68</f>
        <v>0</v>
      </c>
    </row>
    <row r="68" spans="1:9" ht="15.75" hidden="1" customHeight="1" x14ac:dyDescent="0.25">
      <c r="A68" s="146" t="s">
        <v>94</v>
      </c>
      <c r="B68" s="146"/>
      <c r="C68" s="146"/>
      <c r="D68" s="146"/>
      <c r="E68" s="146"/>
      <c r="F68" s="172" t="s">
        <v>507</v>
      </c>
      <c r="G68" s="173"/>
      <c r="H68" s="75">
        <v>300</v>
      </c>
      <c r="I68" s="78"/>
    </row>
    <row r="69" spans="1:9" ht="28.5" customHeight="1" x14ac:dyDescent="0.25">
      <c r="A69" s="146" t="s">
        <v>150</v>
      </c>
      <c r="B69" s="146"/>
      <c r="C69" s="146"/>
      <c r="D69" s="146"/>
      <c r="E69" s="146"/>
      <c r="F69" s="159" t="s">
        <v>508</v>
      </c>
      <c r="G69" s="159"/>
      <c r="H69" s="75"/>
      <c r="I69" s="78">
        <f>I70</f>
        <v>50</v>
      </c>
    </row>
    <row r="70" spans="1:9" ht="27" customHeight="1" x14ac:dyDescent="0.25">
      <c r="A70" s="137" t="s">
        <v>87</v>
      </c>
      <c r="B70" s="138"/>
      <c r="C70" s="138"/>
      <c r="D70" s="138"/>
      <c r="E70" s="139"/>
      <c r="F70" s="159" t="s">
        <v>509</v>
      </c>
      <c r="G70" s="159"/>
      <c r="H70" s="75"/>
      <c r="I70" s="78">
        <f>I71</f>
        <v>50</v>
      </c>
    </row>
    <row r="71" spans="1:9" ht="27.75" customHeight="1" x14ac:dyDescent="0.25">
      <c r="A71" s="146" t="s">
        <v>31</v>
      </c>
      <c r="B71" s="146"/>
      <c r="C71" s="146"/>
      <c r="D71" s="146"/>
      <c r="E71" s="146"/>
      <c r="F71" s="159" t="s">
        <v>509</v>
      </c>
      <c r="G71" s="159"/>
      <c r="H71" s="75">
        <v>200</v>
      </c>
      <c r="I71" s="78">
        <v>50</v>
      </c>
    </row>
    <row r="72" spans="1:9" ht="44.25" customHeight="1" x14ac:dyDescent="0.25">
      <c r="A72" s="146" t="s">
        <v>209</v>
      </c>
      <c r="B72" s="146"/>
      <c r="C72" s="146"/>
      <c r="D72" s="146"/>
      <c r="E72" s="146"/>
      <c r="F72" s="159" t="s">
        <v>510</v>
      </c>
      <c r="G72" s="159"/>
      <c r="H72" s="75"/>
      <c r="I72" s="78">
        <f>I73+I80+I85+I77+I89</f>
        <v>35055.9</v>
      </c>
    </row>
    <row r="73" spans="1:9" ht="27" customHeight="1" x14ac:dyDescent="0.25">
      <c r="A73" s="137" t="s">
        <v>87</v>
      </c>
      <c r="B73" s="138"/>
      <c r="C73" s="138"/>
      <c r="D73" s="138"/>
      <c r="E73" s="139"/>
      <c r="F73" s="159" t="s">
        <v>511</v>
      </c>
      <c r="G73" s="159"/>
      <c r="H73" s="75"/>
      <c r="I73" s="78">
        <f>SUM(I74:I79)</f>
        <v>8713.2000000000007</v>
      </c>
    </row>
    <row r="74" spans="1:9" ht="28.5" customHeight="1" x14ac:dyDescent="0.25">
      <c r="A74" s="146" t="s">
        <v>31</v>
      </c>
      <c r="B74" s="146"/>
      <c r="C74" s="146"/>
      <c r="D74" s="146"/>
      <c r="E74" s="146"/>
      <c r="F74" s="159" t="s">
        <v>511</v>
      </c>
      <c r="G74" s="159"/>
      <c r="H74" s="75">
        <v>200</v>
      </c>
      <c r="I74" s="79">
        <v>4767.6000000000004</v>
      </c>
    </row>
    <row r="75" spans="1:9" ht="14.25" customHeight="1" x14ac:dyDescent="0.25">
      <c r="A75" s="137" t="s">
        <v>129</v>
      </c>
      <c r="B75" s="138"/>
      <c r="C75" s="138"/>
      <c r="D75" s="138"/>
      <c r="E75" s="139"/>
      <c r="F75" s="159" t="s">
        <v>511</v>
      </c>
      <c r="G75" s="159"/>
      <c r="H75" s="75">
        <v>540</v>
      </c>
      <c r="I75" s="79">
        <v>2045.6</v>
      </c>
    </row>
    <row r="76" spans="1:9" ht="45" customHeight="1" x14ac:dyDescent="0.25">
      <c r="A76" s="137" t="s">
        <v>600</v>
      </c>
      <c r="B76" s="138"/>
      <c r="C76" s="138"/>
      <c r="D76" s="138"/>
      <c r="E76" s="139"/>
      <c r="F76" s="159" t="s">
        <v>511</v>
      </c>
      <c r="G76" s="159"/>
      <c r="H76" s="75">
        <v>810</v>
      </c>
      <c r="I76" s="79">
        <v>1900</v>
      </c>
    </row>
    <row r="77" spans="1:9" ht="30" hidden="1" customHeight="1" x14ac:dyDescent="0.25">
      <c r="A77" s="137" t="s">
        <v>212</v>
      </c>
      <c r="B77" s="138"/>
      <c r="C77" s="138"/>
      <c r="D77" s="138"/>
      <c r="E77" s="139"/>
      <c r="F77" s="140" t="s">
        <v>512</v>
      </c>
      <c r="G77" s="141"/>
      <c r="H77" s="75"/>
      <c r="I77" s="79">
        <f>I78</f>
        <v>0</v>
      </c>
    </row>
    <row r="78" spans="1:9" ht="28.5" hidden="1" customHeight="1" x14ac:dyDescent="0.25">
      <c r="A78" s="146" t="s">
        <v>31</v>
      </c>
      <c r="B78" s="146"/>
      <c r="C78" s="146"/>
      <c r="D78" s="146"/>
      <c r="E78" s="146"/>
      <c r="F78" s="140" t="s">
        <v>512</v>
      </c>
      <c r="G78" s="141"/>
      <c r="H78" s="75">
        <v>200</v>
      </c>
      <c r="I78" s="79"/>
    </row>
    <row r="79" spans="1:9" ht="13.5" hidden="1" customHeight="1" x14ac:dyDescent="0.25">
      <c r="A79" s="137" t="s">
        <v>129</v>
      </c>
      <c r="B79" s="138"/>
      <c r="C79" s="138"/>
      <c r="D79" s="138"/>
      <c r="E79" s="139"/>
      <c r="F79" s="140" t="s">
        <v>511</v>
      </c>
      <c r="G79" s="141"/>
      <c r="H79" s="75">
        <v>540</v>
      </c>
      <c r="I79" s="79"/>
    </row>
    <row r="80" spans="1:9" ht="12.75" customHeight="1" x14ac:dyDescent="0.25">
      <c r="A80" s="137" t="s">
        <v>214</v>
      </c>
      <c r="B80" s="138"/>
      <c r="C80" s="138"/>
      <c r="D80" s="138"/>
      <c r="E80" s="139"/>
      <c r="F80" s="140" t="s">
        <v>513</v>
      </c>
      <c r="G80" s="141"/>
      <c r="H80" s="75"/>
      <c r="I80" s="79">
        <f>I81</f>
        <v>15319.599999999999</v>
      </c>
    </row>
    <row r="81" spans="1:9" ht="13.5" customHeight="1" x14ac:dyDescent="0.25">
      <c r="A81" s="137" t="s">
        <v>216</v>
      </c>
      <c r="B81" s="138"/>
      <c r="C81" s="138"/>
      <c r="D81" s="138"/>
      <c r="E81" s="139"/>
      <c r="F81" s="140" t="s">
        <v>514</v>
      </c>
      <c r="G81" s="141"/>
      <c r="H81" s="75"/>
      <c r="I81" s="79">
        <f>I82+I83+I84</f>
        <v>15319.599999999999</v>
      </c>
    </row>
    <row r="82" spans="1:9" ht="27.75" customHeight="1" x14ac:dyDescent="0.25">
      <c r="A82" s="146" t="s">
        <v>31</v>
      </c>
      <c r="B82" s="146"/>
      <c r="C82" s="146"/>
      <c r="D82" s="146"/>
      <c r="E82" s="146"/>
      <c r="F82" s="140" t="s">
        <v>514</v>
      </c>
      <c r="G82" s="141"/>
      <c r="H82" s="75">
        <v>200</v>
      </c>
      <c r="I82" s="79">
        <v>230</v>
      </c>
    </row>
    <row r="83" spans="1:9" ht="13.5" customHeight="1" x14ac:dyDescent="0.25">
      <c r="A83" s="137" t="s">
        <v>129</v>
      </c>
      <c r="B83" s="138"/>
      <c r="C83" s="138"/>
      <c r="D83" s="138"/>
      <c r="E83" s="139"/>
      <c r="F83" s="140" t="s">
        <v>514</v>
      </c>
      <c r="G83" s="141"/>
      <c r="H83" s="75">
        <v>540</v>
      </c>
      <c r="I83" s="79">
        <v>6946.4</v>
      </c>
    </row>
    <row r="84" spans="1:9" ht="13.5" customHeight="1" x14ac:dyDescent="0.25">
      <c r="A84" s="137" t="s">
        <v>83</v>
      </c>
      <c r="B84" s="138"/>
      <c r="C84" s="138"/>
      <c r="D84" s="138"/>
      <c r="E84" s="139"/>
      <c r="F84" s="140" t="s">
        <v>514</v>
      </c>
      <c r="G84" s="141"/>
      <c r="H84" s="111">
        <v>610</v>
      </c>
      <c r="I84" s="79">
        <v>8143.2</v>
      </c>
    </row>
    <row r="85" spans="1:9" ht="14.25" customHeight="1" x14ac:dyDescent="0.25">
      <c r="A85" s="169" t="s">
        <v>218</v>
      </c>
      <c r="B85" s="170"/>
      <c r="C85" s="170"/>
      <c r="D85" s="170"/>
      <c r="E85" s="171"/>
      <c r="F85" s="165" t="s">
        <v>515</v>
      </c>
      <c r="G85" s="166"/>
      <c r="H85" s="75"/>
      <c r="I85" s="79">
        <f>I86</f>
        <v>11023.1</v>
      </c>
    </row>
    <row r="86" spans="1:9" ht="44.25" customHeight="1" x14ac:dyDescent="0.25">
      <c r="A86" s="169" t="s">
        <v>516</v>
      </c>
      <c r="B86" s="170"/>
      <c r="C86" s="170"/>
      <c r="D86" s="170"/>
      <c r="E86" s="171"/>
      <c r="F86" s="165" t="s">
        <v>517</v>
      </c>
      <c r="G86" s="166"/>
      <c r="H86" s="75"/>
      <c r="I86" s="79">
        <f>I87+I88</f>
        <v>11023.1</v>
      </c>
    </row>
    <row r="87" spans="1:9" ht="27.75" hidden="1" customHeight="1" x14ac:dyDescent="0.25">
      <c r="A87" s="169" t="s">
        <v>31</v>
      </c>
      <c r="B87" s="170"/>
      <c r="C87" s="170"/>
      <c r="D87" s="170"/>
      <c r="E87" s="171"/>
      <c r="F87" s="165" t="s">
        <v>517</v>
      </c>
      <c r="G87" s="166"/>
      <c r="H87" s="75">
        <v>200</v>
      </c>
      <c r="I87" s="79"/>
    </row>
    <row r="88" spans="1:9" ht="13.5" customHeight="1" x14ac:dyDescent="0.25">
      <c r="A88" s="137" t="s">
        <v>129</v>
      </c>
      <c r="B88" s="138"/>
      <c r="C88" s="138"/>
      <c r="D88" s="138"/>
      <c r="E88" s="139"/>
      <c r="F88" s="165" t="s">
        <v>517</v>
      </c>
      <c r="G88" s="166"/>
      <c r="H88" s="75">
        <v>540</v>
      </c>
      <c r="I88" s="79">
        <v>11023.1</v>
      </c>
    </row>
    <row r="89" spans="1:9" ht="17.25" hidden="1" customHeight="1" x14ac:dyDescent="0.25">
      <c r="A89" s="137" t="s">
        <v>394</v>
      </c>
      <c r="B89" s="138"/>
      <c r="C89" s="138"/>
      <c r="D89" s="138"/>
      <c r="E89" s="139"/>
      <c r="F89" s="80" t="s">
        <v>518</v>
      </c>
      <c r="G89" s="81"/>
      <c r="H89" s="75"/>
      <c r="I89" s="79">
        <f>I90</f>
        <v>0</v>
      </c>
    </row>
    <row r="90" spans="1:9" ht="17.25" hidden="1" customHeight="1" x14ac:dyDescent="0.25">
      <c r="A90" s="137" t="s">
        <v>395</v>
      </c>
      <c r="B90" s="138"/>
      <c r="C90" s="138"/>
      <c r="D90" s="138"/>
      <c r="E90" s="139"/>
      <c r="F90" s="167" t="s">
        <v>519</v>
      </c>
      <c r="G90" s="168"/>
      <c r="H90" s="75"/>
      <c r="I90" s="79">
        <f>I91</f>
        <v>0</v>
      </c>
    </row>
    <row r="91" spans="1:9" ht="17.25" hidden="1" customHeight="1" x14ac:dyDescent="0.25">
      <c r="A91" s="137" t="s">
        <v>129</v>
      </c>
      <c r="B91" s="138"/>
      <c r="C91" s="138"/>
      <c r="D91" s="138"/>
      <c r="E91" s="139"/>
      <c r="F91" s="167" t="s">
        <v>519</v>
      </c>
      <c r="G91" s="168"/>
      <c r="H91" s="75">
        <v>540</v>
      </c>
      <c r="I91" s="79"/>
    </row>
    <row r="92" spans="1:9" ht="27.75" customHeight="1" x14ac:dyDescent="0.25">
      <c r="A92" s="146" t="s">
        <v>318</v>
      </c>
      <c r="B92" s="146"/>
      <c r="C92" s="146"/>
      <c r="D92" s="146"/>
      <c r="E92" s="146"/>
      <c r="F92" s="159" t="s">
        <v>520</v>
      </c>
      <c r="G92" s="159"/>
      <c r="H92" s="75"/>
      <c r="I92" s="78">
        <f>I93+I96</f>
        <v>5012.0999999999995</v>
      </c>
    </row>
    <row r="93" spans="1:9" ht="29.25" customHeight="1" x14ac:dyDescent="0.25">
      <c r="A93" s="137" t="s">
        <v>87</v>
      </c>
      <c r="B93" s="138"/>
      <c r="C93" s="138"/>
      <c r="D93" s="138"/>
      <c r="E93" s="139"/>
      <c r="F93" s="159" t="s">
        <v>521</v>
      </c>
      <c r="G93" s="159"/>
      <c r="H93" s="75"/>
      <c r="I93" s="78">
        <f>I94+I95</f>
        <v>2341.2999999999997</v>
      </c>
    </row>
    <row r="94" spans="1:9" ht="27.75" customHeight="1" x14ac:dyDescent="0.25">
      <c r="A94" s="146" t="s">
        <v>31</v>
      </c>
      <c r="B94" s="146"/>
      <c r="C94" s="146"/>
      <c r="D94" s="146"/>
      <c r="E94" s="146"/>
      <c r="F94" s="159" t="s">
        <v>521</v>
      </c>
      <c r="G94" s="159"/>
      <c r="H94" s="75">
        <v>200</v>
      </c>
      <c r="I94" s="78">
        <v>2263.6999999999998</v>
      </c>
    </row>
    <row r="95" spans="1:9" ht="14.25" customHeight="1" x14ac:dyDescent="0.25">
      <c r="A95" s="146" t="s">
        <v>370</v>
      </c>
      <c r="B95" s="146"/>
      <c r="C95" s="146"/>
      <c r="D95" s="146"/>
      <c r="E95" s="146"/>
      <c r="F95" s="159" t="s">
        <v>521</v>
      </c>
      <c r="G95" s="159"/>
      <c r="H95" s="75">
        <v>620</v>
      </c>
      <c r="I95" s="78">
        <v>77.599999999999994</v>
      </c>
    </row>
    <row r="96" spans="1:9" ht="45" customHeight="1" x14ac:dyDescent="0.25">
      <c r="A96" s="137" t="s">
        <v>522</v>
      </c>
      <c r="B96" s="138"/>
      <c r="C96" s="138"/>
      <c r="D96" s="138"/>
      <c r="E96" s="139"/>
      <c r="F96" s="140" t="s">
        <v>523</v>
      </c>
      <c r="G96" s="141"/>
      <c r="H96" s="75"/>
      <c r="I96" s="78">
        <f>I97+I98</f>
        <v>2670.7999999999997</v>
      </c>
    </row>
    <row r="97" spans="1:9" ht="31.5" customHeight="1" x14ac:dyDescent="0.25">
      <c r="A97" s="146" t="s">
        <v>31</v>
      </c>
      <c r="B97" s="146"/>
      <c r="C97" s="146"/>
      <c r="D97" s="146"/>
      <c r="E97" s="146"/>
      <c r="F97" s="140" t="s">
        <v>523</v>
      </c>
      <c r="G97" s="141"/>
      <c r="H97" s="75">
        <v>200</v>
      </c>
      <c r="I97" s="78">
        <v>2249.6</v>
      </c>
    </row>
    <row r="98" spans="1:9" ht="18.75" customHeight="1" x14ac:dyDescent="0.25">
      <c r="A98" s="137" t="s">
        <v>129</v>
      </c>
      <c r="B98" s="138"/>
      <c r="C98" s="138"/>
      <c r="D98" s="138"/>
      <c r="E98" s="139"/>
      <c r="F98" s="140" t="s">
        <v>523</v>
      </c>
      <c r="G98" s="141"/>
      <c r="H98" s="106">
        <v>540</v>
      </c>
      <c r="I98" s="78">
        <v>421.2</v>
      </c>
    </row>
    <row r="99" spans="1:9" ht="45.75" customHeight="1" x14ac:dyDescent="0.25">
      <c r="A99" s="146" t="s">
        <v>154</v>
      </c>
      <c r="B99" s="146"/>
      <c r="C99" s="146"/>
      <c r="D99" s="146"/>
      <c r="E99" s="146"/>
      <c r="F99" s="159" t="s">
        <v>524</v>
      </c>
      <c r="G99" s="159"/>
      <c r="H99" s="75"/>
      <c r="I99" s="78">
        <f>I100</f>
        <v>19</v>
      </c>
    </row>
    <row r="100" spans="1:9" ht="30" customHeight="1" x14ac:dyDescent="0.25">
      <c r="A100" s="137" t="s">
        <v>87</v>
      </c>
      <c r="B100" s="138"/>
      <c r="C100" s="138"/>
      <c r="D100" s="138"/>
      <c r="E100" s="139"/>
      <c r="F100" s="159" t="s">
        <v>525</v>
      </c>
      <c r="G100" s="159"/>
      <c r="H100" s="75"/>
      <c r="I100" s="78">
        <f>I101</f>
        <v>19</v>
      </c>
    </row>
    <row r="101" spans="1:9" ht="30" customHeight="1" x14ac:dyDescent="0.25">
      <c r="A101" s="146" t="s">
        <v>31</v>
      </c>
      <c r="B101" s="146"/>
      <c r="C101" s="146"/>
      <c r="D101" s="146"/>
      <c r="E101" s="146"/>
      <c r="F101" s="159" t="s">
        <v>525</v>
      </c>
      <c r="G101" s="159"/>
      <c r="H101" s="75">
        <v>200</v>
      </c>
      <c r="I101" s="78">
        <v>19</v>
      </c>
    </row>
    <row r="102" spans="1:9" ht="60.75" customHeight="1" x14ac:dyDescent="0.25">
      <c r="A102" s="146" t="s">
        <v>99</v>
      </c>
      <c r="B102" s="146"/>
      <c r="C102" s="146"/>
      <c r="D102" s="146"/>
      <c r="E102" s="146"/>
      <c r="F102" s="159" t="s">
        <v>526</v>
      </c>
      <c r="G102" s="159"/>
      <c r="H102" s="75"/>
      <c r="I102" s="78">
        <f>I107+I103+I105</f>
        <v>28.5</v>
      </c>
    </row>
    <row r="103" spans="1:9" ht="45.75" hidden="1" customHeight="1" x14ac:dyDescent="0.25">
      <c r="A103" s="137" t="s">
        <v>397</v>
      </c>
      <c r="B103" s="138"/>
      <c r="C103" s="138"/>
      <c r="D103" s="138"/>
      <c r="E103" s="139"/>
      <c r="F103" s="140" t="s">
        <v>527</v>
      </c>
      <c r="G103" s="141"/>
      <c r="H103" s="75"/>
      <c r="I103" s="78">
        <f>I104</f>
        <v>0</v>
      </c>
    </row>
    <row r="104" spans="1:9" ht="30.75" hidden="1" customHeight="1" x14ac:dyDescent="0.25">
      <c r="A104" s="146" t="s">
        <v>31</v>
      </c>
      <c r="B104" s="146"/>
      <c r="C104" s="146"/>
      <c r="D104" s="146"/>
      <c r="E104" s="146"/>
      <c r="F104" s="140" t="s">
        <v>527</v>
      </c>
      <c r="G104" s="141"/>
      <c r="H104" s="75">
        <v>200</v>
      </c>
      <c r="I104" s="78"/>
    </row>
    <row r="105" spans="1:9" ht="61.5" hidden="1" customHeight="1" x14ac:dyDescent="0.25">
      <c r="A105" s="137" t="s">
        <v>528</v>
      </c>
      <c r="B105" s="138"/>
      <c r="C105" s="138"/>
      <c r="D105" s="138"/>
      <c r="E105" s="139"/>
      <c r="F105" s="140" t="s">
        <v>529</v>
      </c>
      <c r="G105" s="141"/>
      <c r="H105" s="75"/>
      <c r="I105" s="78">
        <f>I106</f>
        <v>0</v>
      </c>
    </row>
    <row r="106" spans="1:9" ht="31.5" hidden="1" customHeight="1" x14ac:dyDescent="0.25">
      <c r="A106" s="146" t="s">
        <v>31</v>
      </c>
      <c r="B106" s="146"/>
      <c r="C106" s="146"/>
      <c r="D106" s="146"/>
      <c r="E106" s="146"/>
      <c r="F106" s="140" t="s">
        <v>529</v>
      </c>
      <c r="G106" s="141"/>
      <c r="H106" s="75">
        <v>200</v>
      </c>
      <c r="I106" s="78"/>
    </row>
    <row r="107" spans="1:9" ht="27.75" customHeight="1" x14ac:dyDescent="0.25">
      <c r="A107" s="137" t="s">
        <v>87</v>
      </c>
      <c r="B107" s="138"/>
      <c r="C107" s="138"/>
      <c r="D107" s="138"/>
      <c r="E107" s="139"/>
      <c r="F107" s="159" t="s">
        <v>530</v>
      </c>
      <c r="G107" s="159"/>
      <c r="H107" s="75"/>
      <c r="I107" s="78">
        <f>I108</f>
        <v>28.5</v>
      </c>
    </row>
    <row r="108" spans="1:9" ht="27" customHeight="1" x14ac:dyDescent="0.25">
      <c r="A108" s="146" t="s">
        <v>31</v>
      </c>
      <c r="B108" s="146"/>
      <c r="C108" s="146"/>
      <c r="D108" s="146"/>
      <c r="E108" s="146"/>
      <c r="F108" s="159" t="s">
        <v>530</v>
      </c>
      <c r="G108" s="159"/>
      <c r="H108" s="75">
        <v>200</v>
      </c>
      <c r="I108" s="78">
        <v>28.5</v>
      </c>
    </row>
    <row r="109" spans="1:9" ht="27.75" customHeight="1" x14ac:dyDescent="0.25">
      <c r="A109" s="146" t="s">
        <v>323</v>
      </c>
      <c r="B109" s="146"/>
      <c r="C109" s="146"/>
      <c r="D109" s="146"/>
      <c r="E109" s="146"/>
      <c r="F109" s="159" t="s">
        <v>531</v>
      </c>
      <c r="G109" s="159"/>
      <c r="H109" s="75"/>
      <c r="I109" s="78">
        <f>I110</f>
        <v>50</v>
      </c>
    </row>
    <row r="110" spans="1:9" ht="27.75" customHeight="1" x14ac:dyDescent="0.25">
      <c r="A110" s="137" t="s">
        <v>87</v>
      </c>
      <c r="B110" s="138"/>
      <c r="C110" s="138"/>
      <c r="D110" s="138"/>
      <c r="E110" s="139"/>
      <c r="F110" s="159" t="s">
        <v>532</v>
      </c>
      <c r="G110" s="159"/>
      <c r="H110" s="75"/>
      <c r="I110" s="78">
        <f>I111</f>
        <v>50</v>
      </c>
    </row>
    <row r="111" spans="1:9" ht="27.75" customHeight="1" x14ac:dyDescent="0.25">
      <c r="A111" s="146" t="s">
        <v>31</v>
      </c>
      <c r="B111" s="146"/>
      <c r="C111" s="146"/>
      <c r="D111" s="146"/>
      <c r="E111" s="146"/>
      <c r="F111" s="159" t="s">
        <v>532</v>
      </c>
      <c r="G111" s="159"/>
      <c r="H111" s="75">
        <v>200</v>
      </c>
      <c r="I111" s="78">
        <v>50</v>
      </c>
    </row>
    <row r="112" spans="1:9" ht="29.25" customHeight="1" x14ac:dyDescent="0.25">
      <c r="A112" s="146" t="s">
        <v>158</v>
      </c>
      <c r="B112" s="146"/>
      <c r="C112" s="146"/>
      <c r="D112" s="146"/>
      <c r="E112" s="146"/>
      <c r="F112" s="159" t="s">
        <v>533</v>
      </c>
      <c r="G112" s="159"/>
      <c r="H112" s="75"/>
      <c r="I112" s="78">
        <f>I113+I122+I118+I124+I120</f>
        <v>6901.3</v>
      </c>
    </row>
    <row r="113" spans="1:9" ht="28.5" customHeight="1" x14ac:dyDescent="0.25">
      <c r="A113" s="137" t="s">
        <v>87</v>
      </c>
      <c r="B113" s="138"/>
      <c r="C113" s="138"/>
      <c r="D113" s="138"/>
      <c r="E113" s="139"/>
      <c r="F113" s="159" t="s">
        <v>534</v>
      </c>
      <c r="G113" s="159"/>
      <c r="H113" s="75"/>
      <c r="I113" s="78">
        <f>I115+I116+I117+I114</f>
        <v>2508.1999999999998</v>
      </c>
    </row>
    <row r="114" spans="1:9" ht="57.6" hidden="1" customHeight="1" x14ac:dyDescent="0.25">
      <c r="A114" s="137" t="s">
        <v>286</v>
      </c>
      <c r="B114" s="138"/>
      <c r="C114" s="138"/>
      <c r="D114" s="138"/>
      <c r="E114" s="139"/>
      <c r="F114" s="159" t="s">
        <v>534</v>
      </c>
      <c r="G114" s="159"/>
      <c r="H114" s="75">
        <v>100</v>
      </c>
      <c r="I114" s="78"/>
    </row>
    <row r="115" spans="1:9" ht="27.75" customHeight="1" x14ac:dyDescent="0.25">
      <c r="A115" s="146" t="s">
        <v>31</v>
      </c>
      <c r="B115" s="146"/>
      <c r="C115" s="146"/>
      <c r="D115" s="146"/>
      <c r="E115" s="146"/>
      <c r="F115" s="159" t="s">
        <v>534</v>
      </c>
      <c r="G115" s="159"/>
      <c r="H115" s="75">
        <v>200</v>
      </c>
      <c r="I115" s="78">
        <v>88</v>
      </c>
    </row>
    <row r="116" spans="1:9" ht="13.5" customHeight="1" x14ac:dyDescent="0.25">
      <c r="A116" s="146" t="s">
        <v>94</v>
      </c>
      <c r="B116" s="146"/>
      <c r="C116" s="146"/>
      <c r="D116" s="146"/>
      <c r="E116" s="146"/>
      <c r="F116" s="159" t="s">
        <v>534</v>
      </c>
      <c r="G116" s="159"/>
      <c r="H116" s="75">
        <v>300</v>
      </c>
      <c r="I116" s="78">
        <v>136</v>
      </c>
    </row>
    <row r="117" spans="1:9" ht="15" customHeight="1" x14ac:dyDescent="0.25">
      <c r="A117" s="146" t="s">
        <v>83</v>
      </c>
      <c r="B117" s="146"/>
      <c r="C117" s="146"/>
      <c r="D117" s="146"/>
      <c r="E117" s="146"/>
      <c r="F117" s="159" t="s">
        <v>534</v>
      </c>
      <c r="G117" s="159"/>
      <c r="H117" s="75">
        <v>610</v>
      </c>
      <c r="I117" s="78">
        <v>2284.1999999999998</v>
      </c>
    </row>
    <row r="118" spans="1:9" ht="42.75" customHeight="1" x14ac:dyDescent="0.25">
      <c r="A118" s="137" t="s">
        <v>272</v>
      </c>
      <c r="B118" s="138"/>
      <c r="C118" s="138"/>
      <c r="D118" s="138"/>
      <c r="E118" s="139"/>
      <c r="F118" s="159" t="s">
        <v>535</v>
      </c>
      <c r="G118" s="159"/>
      <c r="H118" s="75"/>
      <c r="I118" s="78">
        <f>I119</f>
        <v>1972.7</v>
      </c>
    </row>
    <row r="119" spans="1:9" ht="12.75" customHeight="1" x14ac:dyDescent="0.25">
      <c r="A119" s="146" t="s">
        <v>83</v>
      </c>
      <c r="B119" s="146"/>
      <c r="C119" s="146"/>
      <c r="D119" s="146"/>
      <c r="E119" s="146"/>
      <c r="F119" s="159" t="s">
        <v>535</v>
      </c>
      <c r="G119" s="159"/>
      <c r="H119" s="75">
        <v>610</v>
      </c>
      <c r="I119" s="78">
        <v>1972.7</v>
      </c>
    </row>
    <row r="120" spans="1:9" ht="29.25" customHeight="1" x14ac:dyDescent="0.25">
      <c r="A120" s="162" t="s">
        <v>592</v>
      </c>
      <c r="B120" s="163"/>
      <c r="C120" s="163"/>
      <c r="D120" s="163"/>
      <c r="E120" s="164"/>
      <c r="F120" s="159" t="s">
        <v>586</v>
      </c>
      <c r="G120" s="159"/>
      <c r="H120" s="96"/>
      <c r="I120" s="78">
        <f>I121</f>
        <v>1903</v>
      </c>
    </row>
    <row r="121" spans="1:9" ht="12.75" customHeight="1" x14ac:dyDescent="0.25">
      <c r="A121" s="146" t="s">
        <v>83</v>
      </c>
      <c r="B121" s="146"/>
      <c r="C121" s="146"/>
      <c r="D121" s="146"/>
      <c r="E121" s="146"/>
      <c r="F121" s="159" t="s">
        <v>586</v>
      </c>
      <c r="G121" s="159"/>
      <c r="H121" s="96">
        <v>610</v>
      </c>
      <c r="I121" s="78">
        <v>1903</v>
      </c>
    </row>
    <row r="122" spans="1:9" ht="13.5" customHeight="1" x14ac:dyDescent="0.25">
      <c r="A122" s="137" t="s">
        <v>295</v>
      </c>
      <c r="B122" s="138"/>
      <c r="C122" s="138"/>
      <c r="D122" s="138"/>
      <c r="E122" s="139"/>
      <c r="F122" s="160" t="s">
        <v>596</v>
      </c>
      <c r="G122" s="161"/>
      <c r="H122" s="75"/>
      <c r="I122" s="78">
        <f>I123</f>
        <v>517.4</v>
      </c>
    </row>
    <row r="123" spans="1:9" ht="12.75" customHeight="1" x14ac:dyDescent="0.25">
      <c r="A123" s="146" t="s">
        <v>83</v>
      </c>
      <c r="B123" s="146"/>
      <c r="C123" s="146"/>
      <c r="D123" s="146"/>
      <c r="E123" s="146"/>
      <c r="F123" s="160" t="s">
        <v>596</v>
      </c>
      <c r="G123" s="161"/>
      <c r="H123" s="75">
        <v>610</v>
      </c>
      <c r="I123" s="78">
        <v>517.4</v>
      </c>
    </row>
    <row r="124" spans="1:9" ht="75" hidden="1" customHeight="1" x14ac:dyDescent="0.25">
      <c r="A124" s="137" t="s">
        <v>274</v>
      </c>
      <c r="B124" s="138"/>
      <c r="C124" s="138"/>
      <c r="D124" s="138"/>
      <c r="E124" s="139"/>
      <c r="F124" s="140"/>
      <c r="G124" s="141"/>
      <c r="H124" s="75"/>
      <c r="I124" s="78">
        <f>I125</f>
        <v>0</v>
      </c>
    </row>
    <row r="125" spans="1:9" ht="30" hidden="1" customHeight="1" x14ac:dyDescent="0.25">
      <c r="A125" s="146" t="s">
        <v>31</v>
      </c>
      <c r="B125" s="146"/>
      <c r="C125" s="146"/>
      <c r="D125" s="146"/>
      <c r="E125" s="146"/>
      <c r="F125" s="140"/>
      <c r="G125" s="141"/>
      <c r="H125" s="75">
        <v>200</v>
      </c>
      <c r="I125" s="78"/>
    </row>
    <row r="126" spans="1:9" ht="44.25" customHeight="1" x14ac:dyDescent="0.25">
      <c r="A126" s="146" t="s">
        <v>190</v>
      </c>
      <c r="B126" s="146"/>
      <c r="C126" s="146"/>
      <c r="D126" s="146"/>
      <c r="E126" s="146"/>
      <c r="F126" s="159" t="s">
        <v>536</v>
      </c>
      <c r="G126" s="159"/>
      <c r="H126" s="75"/>
      <c r="I126" s="78">
        <f>I127</f>
        <v>15</v>
      </c>
    </row>
    <row r="127" spans="1:9" ht="30.75" customHeight="1" x14ac:dyDescent="0.25">
      <c r="A127" s="137" t="s">
        <v>87</v>
      </c>
      <c r="B127" s="138"/>
      <c r="C127" s="138"/>
      <c r="D127" s="138"/>
      <c r="E127" s="139"/>
      <c r="F127" s="159" t="s">
        <v>537</v>
      </c>
      <c r="G127" s="159"/>
      <c r="H127" s="75"/>
      <c r="I127" s="78">
        <f>I128</f>
        <v>15</v>
      </c>
    </row>
    <row r="128" spans="1:9" ht="28.5" customHeight="1" x14ac:dyDescent="0.25">
      <c r="A128" s="146" t="s">
        <v>31</v>
      </c>
      <c r="B128" s="146"/>
      <c r="C128" s="146"/>
      <c r="D128" s="146"/>
      <c r="E128" s="146"/>
      <c r="F128" s="159" t="s">
        <v>537</v>
      </c>
      <c r="G128" s="159"/>
      <c r="H128" s="75">
        <v>200</v>
      </c>
      <c r="I128" s="78">
        <v>15</v>
      </c>
    </row>
    <row r="129" spans="1:9" ht="28.5" customHeight="1" x14ac:dyDescent="0.25">
      <c r="A129" s="146" t="s">
        <v>359</v>
      </c>
      <c r="B129" s="146"/>
      <c r="C129" s="146"/>
      <c r="D129" s="146"/>
      <c r="E129" s="146"/>
      <c r="F129" s="159" t="s">
        <v>538</v>
      </c>
      <c r="G129" s="159"/>
      <c r="H129" s="75"/>
      <c r="I129" s="78">
        <f>I130</f>
        <v>50</v>
      </c>
    </row>
    <row r="130" spans="1:9" ht="27.75" customHeight="1" x14ac:dyDescent="0.25">
      <c r="A130" s="137" t="s">
        <v>87</v>
      </c>
      <c r="B130" s="138"/>
      <c r="C130" s="138"/>
      <c r="D130" s="138"/>
      <c r="E130" s="139"/>
      <c r="F130" s="159" t="s">
        <v>539</v>
      </c>
      <c r="G130" s="159"/>
      <c r="H130" s="75"/>
      <c r="I130" s="78">
        <f>I132+I131</f>
        <v>50</v>
      </c>
    </row>
    <row r="131" spans="1:9" ht="59.25" customHeight="1" x14ac:dyDescent="0.25">
      <c r="A131" s="137" t="s">
        <v>286</v>
      </c>
      <c r="B131" s="138"/>
      <c r="C131" s="138"/>
      <c r="D131" s="138"/>
      <c r="E131" s="139"/>
      <c r="F131" s="159" t="s">
        <v>539</v>
      </c>
      <c r="G131" s="159"/>
      <c r="H131" s="75">
        <v>100</v>
      </c>
      <c r="I131" s="16">
        <v>5</v>
      </c>
    </row>
    <row r="132" spans="1:9" ht="29.25" customHeight="1" x14ac:dyDescent="0.25">
      <c r="A132" s="146" t="s">
        <v>31</v>
      </c>
      <c r="B132" s="146"/>
      <c r="C132" s="146"/>
      <c r="D132" s="146"/>
      <c r="E132" s="146"/>
      <c r="F132" s="159" t="s">
        <v>539</v>
      </c>
      <c r="G132" s="159"/>
      <c r="H132" s="75">
        <v>200</v>
      </c>
      <c r="I132" s="16">
        <v>45</v>
      </c>
    </row>
    <row r="133" spans="1:9" ht="43.5" customHeight="1" x14ac:dyDescent="0.25">
      <c r="A133" s="146" t="s">
        <v>540</v>
      </c>
      <c r="B133" s="146"/>
      <c r="C133" s="146"/>
      <c r="D133" s="146"/>
      <c r="E133" s="146"/>
      <c r="F133" s="145" t="s">
        <v>541</v>
      </c>
      <c r="G133" s="145"/>
      <c r="H133" s="82"/>
      <c r="I133" s="79">
        <f>I136+I141+I139+I134</f>
        <v>1263.5999999999999</v>
      </c>
    </row>
    <row r="134" spans="1:9" ht="14.25" hidden="1" customHeight="1" x14ac:dyDescent="0.25">
      <c r="A134" s="137" t="s">
        <v>104</v>
      </c>
      <c r="B134" s="138"/>
      <c r="C134" s="138"/>
      <c r="D134" s="138"/>
      <c r="E134" s="139"/>
      <c r="F134" s="147" t="s">
        <v>542</v>
      </c>
      <c r="G134" s="148"/>
      <c r="H134" s="82"/>
      <c r="I134" s="79">
        <f>I135</f>
        <v>0</v>
      </c>
    </row>
    <row r="135" spans="1:9" ht="29.25" hidden="1" customHeight="1" x14ac:dyDescent="0.25">
      <c r="A135" s="146" t="s">
        <v>31</v>
      </c>
      <c r="B135" s="146"/>
      <c r="C135" s="146"/>
      <c r="D135" s="146"/>
      <c r="E135" s="146"/>
      <c r="F135" s="147" t="s">
        <v>542</v>
      </c>
      <c r="G135" s="148"/>
      <c r="H135" s="83">
        <v>200</v>
      </c>
      <c r="I135" s="79"/>
    </row>
    <row r="136" spans="1:9" ht="29.25" customHeight="1" x14ac:dyDescent="0.25">
      <c r="A136" s="146" t="s">
        <v>87</v>
      </c>
      <c r="B136" s="146"/>
      <c r="C136" s="146"/>
      <c r="D136" s="146"/>
      <c r="E136" s="146"/>
      <c r="F136" s="145" t="s">
        <v>543</v>
      </c>
      <c r="G136" s="145"/>
      <c r="H136" s="83"/>
      <c r="I136" s="79">
        <f>I137+I138</f>
        <v>381.6</v>
      </c>
    </row>
    <row r="137" spans="1:9" ht="28.5" customHeight="1" x14ac:dyDescent="0.25">
      <c r="A137" s="146" t="s">
        <v>31</v>
      </c>
      <c r="B137" s="146"/>
      <c r="C137" s="146"/>
      <c r="D137" s="146"/>
      <c r="E137" s="146"/>
      <c r="F137" s="145" t="s">
        <v>543</v>
      </c>
      <c r="G137" s="145"/>
      <c r="H137" s="83">
        <v>200</v>
      </c>
      <c r="I137" s="16">
        <v>381.6</v>
      </c>
    </row>
    <row r="138" spans="1:9" ht="12" hidden="1" customHeight="1" x14ac:dyDescent="0.25">
      <c r="A138" s="137" t="s">
        <v>129</v>
      </c>
      <c r="B138" s="138"/>
      <c r="C138" s="138"/>
      <c r="D138" s="138"/>
      <c r="E138" s="139"/>
      <c r="F138" s="145" t="s">
        <v>543</v>
      </c>
      <c r="G138" s="145"/>
      <c r="H138" s="83">
        <v>540</v>
      </c>
      <c r="I138" s="16"/>
    </row>
    <row r="139" spans="1:9" ht="27.75" customHeight="1" x14ac:dyDescent="0.25">
      <c r="A139" s="156" t="s">
        <v>337</v>
      </c>
      <c r="B139" s="157"/>
      <c r="C139" s="157"/>
      <c r="D139" s="157"/>
      <c r="E139" s="158"/>
      <c r="F139" s="145" t="s">
        <v>544</v>
      </c>
      <c r="G139" s="145"/>
      <c r="H139" s="83"/>
      <c r="I139" s="79">
        <f>I140</f>
        <v>882</v>
      </c>
    </row>
    <row r="140" spans="1:9" ht="12" customHeight="1" x14ac:dyDescent="0.25">
      <c r="A140" s="146" t="s">
        <v>94</v>
      </c>
      <c r="B140" s="146"/>
      <c r="C140" s="146"/>
      <c r="D140" s="146"/>
      <c r="E140" s="146"/>
      <c r="F140" s="145" t="s">
        <v>544</v>
      </c>
      <c r="G140" s="145"/>
      <c r="H140" s="83">
        <v>300</v>
      </c>
      <c r="I140" s="79">
        <v>882</v>
      </c>
    </row>
    <row r="141" spans="1:9" ht="45.75" hidden="1" customHeight="1" x14ac:dyDescent="0.25">
      <c r="A141" s="137" t="s">
        <v>545</v>
      </c>
      <c r="B141" s="138"/>
      <c r="C141" s="138"/>
      <c r="D141" s="138"/>
      <c r="E141" s="139"/>
      <c r="F141" s="147" t="s">
        <v>546</v>
      </c>
      <c r="G141" s="148"/>
      <c r="H141" s="83"/>
      <c r="I141" s="79">
        <f>I142</f>
        <v>0</v>
      </c>
    </row>
    <row r="142" spans="1:9" ht="32.25" hidden="1" customHeight="1" x14ac:dyDescent="0.25">
      <c r="A142" s="146" t="s">
        <v>31</v>
      </c>
      <c r="B142" s="146"/>
      <c r="C142" s="146"/>
      <c r="D142" s="146"/>
      <c r="E142" s="146"/>
      <c r="F142" s="147" t="s">
        <v>546</v>
      </c>
      <c r="G142" s="148"/>
      <c r="H142" s="83">
        <v>200</v>
      </c>
      <c r="I142" s="79"/>
    </row>
    <row r="143" spans="1:9" ht="42.75" customHeight="1" x14ac:dyDescent="0.25">
      <c r="A143" s="149" t="s">
        <v>257</v>
      </c>
      <c r="B143" s="149"/>
      <c r="C143" s="149"/>
      <c r="D143" s="149"/>
      <c r="E143" s="149"/>
      <c r="F143" s="145" t="s">
        <v>547</v>
      </c>
      <c r="G143" s="145"/>
      <c r="H143" s="82"/>
      <c r="I143" s="79">
        <f>I144+I147+I149+I152</f>
        <v>67144.100000000006</v>
      </c>
    </row>
    <row r="144" spans="1:9" ht="29.25" hidden="1" customHeight="1" x14ac:dyDescent="0.25">
      <c r="A144" s="146" t="s">
        <v>87</v>
      </c>
      <c r="B144" s="146"/>
      <c r="C144" s="146"/>
      <c r="D144" s="146"/>
      <c r="E144" s="146"/>
      <c r="F144" s="145" t="s">
        <v>548</v>
      </c>
      <c r="G144" s="145"/>
      <c r="H144" s="82"/>
      <c r="I144" s="79">
        <f>I146</f>
        <v>0</v>
      </c>
    </row>
    <row r="145" spans="1:9" ht="0.75" hidden="1" customHeight="1" x14ac:dyDescent="0.25">
      <c r="A145" s="146" t="s">
        <v>458</v>
      </c>
      <c r="B145" s="146"/>
      <c r="C145" s="146"/>
      <c r="D145" s="146"/>
      <c r="E145" s="146"/>
      <c r="F145" s="145" t="s">
        <v>548</v>
      </c>
      <c r="G145" s="145"/>
      <c r="H145" s="83">
        <v>400</v>
      </c>
      <c r="I145" s="79"/>
    </row>
    <row r="146" spans="1:9" ht="13.5" hidden="1" customHeight="1" x14ac:dyDescent="0.25">
      <c r="A146" s="146" t="s">
        <v>83</v>
      </c>
      <c r="B146" s="146"/>
      <c r="C146" s="146"/>
      <c r="D146" s="146"/>
      <c r="E146" s="146"/>
      <c r="F146" s="145" t="s">
        <v>548</v>
      </c>
      <c r="G146" s="145"/>
      <c r="H146" s="83">
        <v>610</v>
      </c>
      <c r="I146" s="79"/>
    </row>
    <row r="147" spans="1:9" ht="12.75" customHeight="1" x14ac:dyDescent="0.25">
      <c r="A147" s="142" t="s">
        <v>585</v>
      </c>
      <c r="B147" s="143"/>
      <c r="C147" s="143"/>
      <c r="D147" s="143"/>
      <c r="E147" s="144"/>
      <c r="F147" s="145" t="s">
        <v>587</v>
      </c>
      <c r="G147" s="145"/>
      <c r="H147" s="83"/>
      <c r="I147" s="79">
        <f>I148</f>
        <v>67144.100000000006</v>
      </c>
    </row>
    <row r="148" spans="1:9" ht="12" customHeight="1" x14ac:dyDescent="0.25">
      <c r="A148" s="146" t="s">
        <v>83</v>
      </c>
      <c r="B148" s="146"/>
      <c r="C148" s="146"/>
      <c r="D148" s="146"/>
      <c r="E148" s="146"/>
      <c r="F148" s="145" t="s">
        <v>587</v>
      </c>
      <c r="G148" s="145"/>
      <c r="H148" s="83">
        <v>610</v>
      </c>
      <c r="I148" s="79">
        <v>67144.100000000006</v>
      </c>
    </row>
    <row r="149" spans="1:9" ht="45" hidden="1" customHeight="1" x14ac:dyDescent="0.25">
      <c r="A149" s="142" t="s">
        <v>276</v>
      </c>
      <c r="B149" s="143"/>
      <c r="C149" s="143"/>
      <c r="D149" s="143"/>
      <c r="E149" s="144"/>
      <c r="F149" s="145" t="s">
        <v>549</v>
      </c>
      <c r="G149" s="145"/>
      <c r="H149" s="83"/>
      <c r="I149" s="79">
        <f>I150</f>
        <v>0</v>
      </c>
    </row>
    <row r="150" spans="1:9" ht="15.75" hidden="1" x14ac:dyDescent="0.25">
      <c r="A150" s="146" t="s">
        <v>83</v>
      </c>
      <c r="B150" s="146"/>
      <c r="C150" s="146"/>
      <c r="D150" s="146"/>
      <c r="E150" s="146"/>
      <c r="F150" s="145" t="s">
        <v>549</v>
      </c>
      <c r="G150" s="145"/>
      <c r="H150" s="83">
        <v>610</v>
      </c>
      <c r="I150" s="79"/>
    </row>
    <row r="151" spans="1:9" ht="46.5" hidden="1" customHeight="1" x14ac:dyDescent="0.25">
      <c r="A151" s="137" t="s">
        <v>279</v>
      </c>
      <c r="B151" s="138"/>
      <c r="C151" s="138"/>
      <c r="D151" s="138"/>
      <c r="E151" s="139"/>
      <c r="F151" s="147" t="s">
        <v>550</v>
      </c>
      <c r="G151" s="148"/>
      <c r="H151" s="83"/>
      <c r="I151" s="79">
        <f>I152</f>
        <v>0</v>
      </c>
    </row>
    <row r="152" spans="1:9" ht="15.75" hidden="1" x14ac:dyDescent="0.25">
      <c r="A152" s="146" t="s">
        <v>83</v>
      </c>
      <c r="B152" s="146"/>
      <c r="C152" s="146"/>
      <c r="D152" s="146"/>
      <c r="E152" s="146"/>
      <c r="F152" s="147" t="s">
        <v>550</v>
      </c>
      <c r="G152" s="148"/>
      <c r="H152" s="83">
        <v>610</v>
      </c>
      <c r="I152" s="79"/>
    </row>
    <row r="153" spans="1:9" ht="44.25" customHeight="1" x14ac:dyDescent="0.25">
      <c r="A153" s="149" t="s">
        <v>551</v>
      </c>
      <c r="B153" s="149"/>
      <c r="C153" s="149"/>
      <c r="D153" s="149"/>
      <c r="E153" s="149"/>
      <c r="F153" s="145" t="s">
        <v>552</v>
      </c>
      <c r="G153" s="145"/>
      <c r="H153" s="83"/>
      <c r="I153" s="79">
        <f>I154</f>
        <v>416</v>
      </c>
    </row>
    <row r="154" spans="1:9" ht="29.25" customHeight="1" x14ac:dyDescent="0.25">
      <c r="A154" s="146" t="s">
        <v>87</v>
      </c>
      <c r="B154" s="146"/>
      <c r="C154" s="146"/>
      <c r="D154" s="146"/>
      <c r="E154" s="146"/>
      <c r="F154" s="145" t="s">
        <v>553</v>
      </c>
      <c r="G154" s="145"/>
      <c r="H154" s="83"/>
      <c r="I154" s="79">
        <f>I155</f>
        <v>416</v>
      </c>
    </row>
    <row r="155" spans="1:9" ht="30" customHeight="1" x14ac:dyDescent="0.25">
      <c r="A155" s="146" t="s">
        <v>31</v>
      </c>
      <c r="B155" s="146"/>
      <c r="C155" s="146"/>
      <c r="D155" s="146"/>
      <c r="E155" s="146"/>
      <c r="F155" s="145" t="s">
        <v>553</v>
      </c>
      <c r="G155" s="145"/>
      <c r="H155" s="83">
        <v>200</v>
      </c>
      <c r="I155" s="79">
        <v>416</v>
      </c>
    </row>
    <row r="156" spans="1:9" ht="43.5" customHeight="1" x14ac:dyDescent="0.25">
      <c r="A156" s="150" t="s">
        <v>554</v>
      </c>
      <c r="B156" s="151"/>
      <c r="C156" s="151"/>
      <c r="D156" s="151"/>
      <c r="E156" s="152"/>
      <c r="F156" s="145" t="s">
        <v>555</v>
      </c>
      <c r="G156" s="145"/>
      <c r="H156" s="83"/>
      <c r="I156" s="79">
        <f>I157+I159</f>
        <v>36.5</v>
      </c>
    </row>
    <row r="157" spans="1:9" ht="27.75" customHeight="1" x14ac:dyDescent="0.25">
      <c r="A157" s="146" t="s">
        <v>87</v>
      </c>
      <c r="B157" s="146"/>
      <c r="C157" s="146"/>
      <c r="D157" s="146"/>
      <c r="E157" s="146"/>
      <c r="F157" s="145" t="s">
        <v>556</v>
      </c>
      <c r="G157" s="145"/>
      <c r="H157" s="82"/>
      <c r="I157" s="79">
        <f>I158+I164</f>
        <v>36.5</v>
      </c>
    </row>
    <row r="158" spans="1:9" ht="30" hidden="1" customHeight="1" x14ac:dyDescent="0.25">
      <c r="A158" s="146" t="s">
        <v>31</v>
      </c>
      <c r="B158" s="146"/>
      <c r="C158" s="146"/>
      <c r="D158" s="146"/>
      <c r="E158" s="146"/>
      <c r="F158" s="145" t="s">
        <v>556</v>
      </c>
      <c r="G158" s="145"/>
      <c r="H158" s="83">
        <v>200</v>
      </c>
      <c r="I158" s="79"/>
    </row>
    <row r="159" spans="1:9" ht="15.75" hidden="1" x14ac:dyDescent="0.25">
      <c r="A159" s="153" t="s">
        <v>239</v>
      </c>
      <c r="B159" s="154"/>
      <c r="C159" s="154"/>
      <c r="D159" s="154"/>
      <c r="E159" s="155"/>
      <c r="F159" s="145" t="s">
        <v>557</v>
      </c>
      <c r="G159" s="145"/>
      <c r="H159" s="83"/>
      <c r="I159" s="82">
        <f>I160+I162</f>
        <v>0</v>
      </c>
    </row>
    <row r="160" spans="1:9" ht="15.75" hidden="1" x14ac:dyDescent="0.25">
      <c r="A160" s="153" t="s">
        <v>241</v>
      </c>
      <c r="B160" s="154"/>
      <c r="C160" s="154"/>
      <c r="D160" s="154"/>
      <c r="E160" s="155"/>
      <c r="F160" s="145" t="s">
        <v>558</v>
      </c>
      <c r="G160" s="145"/>
      <c r="H160" s="83"/>
      <c r="I160" s="82">
        <f>I161</f>
        <v>0</v>
      </c>
    </row>
    <row r="161" spans="1:9" ht="15.75" hidden="1" customHeight="1" x14ac:dyDescent="0.25">
      <c r="A161" s="137" t="s">
        <v>129</v>
      </c>
      <c r="B161" s="138"/>
      <c r="C161" s="138"/>
      <c r="D161" s="138"/>
      <c r="E161" s="139"/>
      <c r="F161" s="145" t="s">
        <v>558</v>
      </c>
      <c r="G161" s="145"/>
      <c r="H161" s="83">
        <v>540</v>
      </c>
      <c r="I161" s="82"/>
    </row>
    <row r="162" spans="1:9" ht="15.75" hidden="1" x14ac:dyDescent="0.25">
      <c r="A162" s="153" t="s">
        <v>243</v>
      </c>
      <c r="B162" s="154"/>
      <c r="C162" s="154"/>
      <c r="D162" s="154"/>
      <c r="E162" s="155"/>
      <c r="F162" s="145" t="s">
        <v>559</v>
      </c>
      <c r="G162" s="145"/>
      <c r="H162" s="83"/>
      <c r="I162" s="82">
        <f>I163</f>
        <v>0</v>
      </c>
    </row>
    <row r="163" spans="1:9" ht="15.75" hidden="1" x14ac:dyDescent="0.25">
      <c r="A163" s="137" t="s">
        <v>129</v>
      </c>
      <c r="B163" s="138"/>
      <c r="C163" s="138"/>
      <c r="D163" s="138"/>
      <c r="E163" s="139"/>
      <c r="F163" s="145" t="s">
        <v>559</v>
      </c>
      <c r="G163" s="145"/>
      <c r="H163" s="83">
        <v>540</v>
      </c>
      <c r="I163" s="82"/>
    </row>
    <row r="164" spans="1:9" ht="15.75" x14ac:dyDescent="0.25">
      <c r="A164" s="137" t="s">
        <v>129</v>
      </c>
      <c r="B164" s="138"/>
      <c r="C164" s="138"/>
      <c r="D164" s="138"/>
      <c r="E164" s="139"/>
      <c r="F164" s="145" t="s">
        <v>556</v>
      </c>
      <c r="G164" s="145"/>
      <c r="H164" s="107">
        <v>540</v>
      </c>
      <c r="I164" s="82">
        <v>36.5</v>
      </c>
    </row>
  </sheetData>
  <mergeCells count="321">
    <mergeCell ref="A164:E164"/>
    <mergeCell ref="F164:G164"/>
    <mergeCell ref="A47:E47"/>
    <mergeCell ref="A48:E48"/>
    <mergeCell ref="A49:E49"/>
    <mergeCell ref="A50:E50"/>
    <mergeCell ref="F47:G47"/>
    <mergeCell ref="F48:G48"/>
    <mergeCell ref="F49:G49"/>
    <mergeCell ref="F50:G50"/>
    <mergeCell ref="A54:E54"/>
    <mergeCell ref="F54:G54"/>
    <mergeCell ref="A55:E55"/>
    <mergeCell ref="F55:G55"/>
    <mergeCell ref="A56:E56"/>
    <mergeCell ref="F56:G56"/>
    <mergeCell ref="A51:E51"/>
    <mergeCell ref="F51:G51"/>
    <mergeCell ref="A52:E52"/>
    <mergeCell ref="F52:G52"/>
    <mergeCell ref="A53:E53"/>
    <mergeCell ref="F53:G53"/>
    <mergeCell ref="A60:E60"/>
    <mergeCell ref="F60:G60"/>
    <mergeCell ref="A1:I1"/>
    <mergeCell ref="A3:I3"/>
    <mergeCell ref="A5:E5"/>
    <mergeCell ref="F5:G5"/>
    <mergeCell ref="A11:E11"/>
    <mergeCell ref="F11:G11"/>
    <mergeCell ref="A12:E12"/>
    <mergeCell ref="F12:G12"/>
    <mergeCell ref="A13:E13"/>
    <mergeCell ref="F13:G13"/>
    <mergeCell ref="A6:E6"/>
    <mergeCell ref="F6:G6"/>
    <mergeCell ref="A7:E7"/>
    <mergeCell ref="F7:G7"/>
    <mergeCell ref="A8:E8"/>
    <mergeCell ref="F8:G8"/>
    <mergeCell ref="A9:E9"/>
    <mergeCell ref="F9:G9"/>
    <mergeCell ref="A10:E10"/>
    <mergeCell ref="F10:G10"/>
    <mergeCell ref="A18:E18"/>
    <mergeCell ref="F18:G18"/>
    <mergeCell ref="A19:E19"/>
    <mergeCell ref="F19:G19"/>
    <mergeCell ref="A20:E20"/>
    <mergeCell ref="F20:G20"/>
    <mergeCell ref="A14:E14"/>
    <mergeCell ref="F14:G14"/>
    <mergeCell ref="A16:E16"/>
    <mergeCell ref="F16:G16"/>
    <mergeCell ref="A17:E17"/>
    <mergeCell ref="F17:G17"/>
    <mergeCell ref="A15:E15"/>
    <mergeCell ref="F15:G15"/>
    <mergeCell ref="A24:E24"/>
    <mergeCell ref="F24:G24"/>
    <mergeCell ref="A25:E25"/>
    <mergeCell ref="F25:G25"/>
    <mergeCell ref="A26:E26"/>
    <mergeCell ref="F26:G26"/>
    <mergeCell ref="A21:E21"/>
    <mergeCell ref="F21:G21"/>
    <mergeCell ref="A22:E22"/>
    <mergeCell ref="F22:G22"/>
    <mergeCell ref="A23:E23"/>
    <mergeCell ref="F23:G23"/>
    <mergeCell ref="A27:E27"/>
    <mergeCell ref="F27:G27"/>
    <mergeCell ref="A28:E28"/>
    <mergeCell ref="F28:G28"/>
    <mergeCell ref="A29:E29"/>
    <mergeCell ref="F29:G29"/>
    <mergeCell ref="F32:G32"/>
    <mergeCell ref="F33:G33"/>
    <mergeCell ref="A33:E33"/>
    <mergeCell ref="A32:E32"/>
    <mergeCell ref="A35:E35"/>
    <mergeCell ref="F35:G35"/>
    <mergeCell ref="A36:E36"/>
    <mergeCell ref="F36:G36"/>
    <mergeCell ref="A37:E37"/>
    <mergeCell ref="F37:G37"/>
    <mergeCell ref="A30:E30"/>
    <mergeCell ref="F30:G30"/>
    <mergeCell ref="A31:E31"/>
    <mergeCell ref="F31:G31"/>
    <mergeCell ref="A34:E34"/>
    <mergeCell ref="F34:G34"/>
    <mergeCell ref="A41:E41"/>
    <mergeCell ref="F41:G41"/>
    <mergeCell ref="A42:E42"/>
    <mergeCell ref="F42:G42"/>
    <mergeCell ref="A43:E43"/>
    <mergeCell ref="F43:G43"/>
    <mergeCell ref="A38:E38"/>
    <mergeCell ref="F38:G38"/>
    <mergeCell ref="A39:E39"/>
    <mergeCell ref="F39:G39"/>
    <mergeCell ref="A40:E40"/>
    <mergeCell ref="F40:G40"/>
    <mergeCell ref="A57:E57"/>
    <mergeCell ref="F57:G57"/>
    <mergeCell ref="A58:E58"/>
    <mergeCell ref="F58:G58"/>
    <mergeCell ref="A59:E59"/>
    <mergeCell ref="F59:G59"/>
    <mergeCell ref="A44:E44"/>
    <mergeCell ref="F44:G44"/>
    <mergeCell ref="A45:E45"/>
    <mergeCell ref="F45:G45"/>
    <mergeCell ref="A46:E46"/>
    <mergeCell ref="F46:G46"/>
    <mergeCell ref="A63:E63"/>
    <mergeCell ref="F63:G63"/>
    <mergeCell ref="A64:E64"/>
    <mergeCell ref="F64:G64"/>
    <mergeCell ref="A65:E65"/>
    <mergeCell ref="F65:G65"/>
    <mergeCell ref="A61:E61"/>
    <mergeCell ref="F61:G61"/>
    <mergeCell ref="A62:E62"/>
    <mergeCell ref="F62:G62"/>
    <mergeCell ref="A69:E69"/>
    <mergeCell ref="F69:G69"/>
    <mergeCell ref="A70:E70"/>
    <mergeCell ref="F70:G70"/>
    <mergeCell ref="A71:E71"/>
    <mergeCell ref="F71:G71"/>
    <mergeCell ref="A66:E66"/>
    <mergeCell ref="F66:G66"/>
    <mergeCell ref="A67:E67"/>
    <mergeCell ref="F67:G67"/>
    <mergeCell ref="A68:E68"/>
    <mergeCell ref="F68:G68"/>
    <mergeCell ref="A75:E75"/>
    <mergeCell ref="F75:G75"/>
    <mergeCell ref="A76:E76"/>
    <mergeCell ref="F76:G76"/>
    <mergeCell ref="A77:E77"/>
    <mergeCell ref="F77:G77"/>
    <mergeCell ref="A72:E72"/>
    <mergeCell ref="F72:G72"/>
    <mergeCell ref="A73:E73"/>
    <mergeCell ref="F73:G73"/>
    <mergeCell ref="A74:E74"/>
    <mergeCell ref="F74:G74"/>
    <mergeCell ref="A81:E81"/>
    <mergeCell ref="F81:G81"/>
    <mergeCell ref="A82:E82"/>
    <mergeCell ref="F82:G82"/>
    <mergeCell ref="A83:E83"/>
    <mergeCell ref="F83:G83"/>
    <mergeCell ref="A78:E78"/>
    <mergeCell ref="F78:G78"/>
    <mergeCell ref="A79:E79"/>
    <mergeCell ref="F79:G79"/>
    <mergeCell ref="A80:E80"/>
    <mergeCell ref="F80:G80"/>
    <mergeCell ref="A88:E88"/>
    <mergeCell ref="F88:G88"/>
    <mergeCell ref="A89:E89"/>
    <mergeCell ref="A90:E90"/>
    <mergeCell ref="F90:G90"/>
    <mergeCell ref="A91:E91"/>
    <mergeCell ref="F91:G91"/>
    <mergeCell ref="A85:E85"/>
    <mergeCell ref="F85:G85"/>
    <mergeCell ref="A86:E86"/>
    <mergeCell ref="F86:G86"/>
    <mergeCell ref="A87:E87"/>
    <mergeCell ref="F87:G87"/>
    <mergeCell ref="A95:E95"/>
    <mergeCell ref="F95:G95"/>
    <mergeCell ref="A96:E96"/>
    <mergeCell ref="F96:G96"/>
    <mergeCell ref="A97:E97"/>
    <mergeCell ref="F97:G97"/>
    <mergeCell ref="A98:E98"/>
    <mergeCell ref="F98:G98"/>
    <mergeCell ref="A92:E92"/>
    <mergeCell ref="F92:G92"/>
    <mergeCell ref="A93:E93"/>
    <mergeCell ref="F93:G93"/>
    <mergeCell ref="A94:E94"/>
    <mergeCell ref="F94:G94"/>
    <mergeCell ref="A102:E102"/>
    <mergeCell ref="F102:G102"/>
    <mergeCell ref="A103:E103"/>
    <mergeCell ref="F103:G103"/>
    <mergeCell ref="A104:E104"/>
    <mergeCell ref="F104:G104"/>
    <mergeCell ref="A99:E99"/>
    <mergeCell ref="F99:G99"/>
    <mergeCell ref="A100:E100"/>
    <mergeCell ref="F100:G100"/>
    <mergeCell ref="A101:E101"/>
    <mergeCell ref="F101:G101"/>
    <mergeCell ref="A108:E108"/>
    <mergeCell ref="F108:G108"/>
    <mergeCell ref="A109:E109"/>
    <mergeCell ref="F109:G109"/>
    <mergeCell ref="A110:E110"/>
    <mergeCell ref="F110:G110"/>
    <mergeCell ref="A105:E105"/>
    <mergeCell ref="F105:G105"/>
    <mergeCell ref="A106:E106"/>
    <mergeCell ref="F106:G106"/>
    <mergeCell ref="A107:E107"/>
    <mergeCell ref="F107:G107"/>
    <mergeCell ref="A114:E114"/>
    <mergeCell ref="F114:G114"/>
    <mergeCell ref="A115:E115"/>
    <mergeCell ref="F115:G115"/>
    <mergeCell ref="A116:E116"/>
    <mergeCell ref="F116:G116"/>
    <mergeCell ref="A111:E111"/>
    <mergeCell ref="F111:G111"/>
    <mergeCell ref="A112:E112"/>
    <mergeCell ref="F112:G112"/>
    <mergeCell ref="A113:E113"/>
    <mergeCell ref="F113:G113"/>
    <mergeCell ref="A122:E122"/>
    <mergeCell ref="F122:G122"/>
    <mergeCell ref="A123:E123"/>
    <mergeCell ref="F123:G123"/>
    <mergeCell ref="A124:E124"/>
    <mergeCell ref="F124:G124"/>
    <mergeCell ref="A117:E117"/>
    <mergeCell ref="F117:G117"/>
    <mergeCell ref="A118:E118"/>
    <mergeCell ref="F118:G118"/>
    <mergeCell ref="A119:E119"/>
    <mergeCell ref="F119:G119"/>
    <mergeCell ref="A121:E121"/>
    <mergeCell ref="F121:G121"/>
    <mergeCell ref="F120:G120"/>
    <mergeCell ref="A120:E120"/>
    <mergeCell ref="A128:E128"/>
    <mergeCell ref="F128:G128"/>
    <mergeCell ref="A129:E129"/>
    <mergeCell ref="F129:G129"/>
    <mergeCell ref="A130:E130"/>
    <mergeCell ref="F130:G130"/>
    <mergeCell ref="A125:E125"/>
    <mergeCell ref="F125:G125"/>
    <mergeCell ref="A126:E126"/>
    <mergeCell ref="F126:G126"/>
    <mergeCell ref="A127:E127"/>
    <mergeCell ref="F127:G127"/>
    <mergeCell ref="A134:E134"/>
    <mergeCell ref="F134:G134"/>
    <mergeCell ref="A135:E135"/>
    <mergeCell ref="F135:G135"/>
    <mergeCell ref="A136:E136"/>
    <mergeCell ref="F136:G136"/>
    <mergeCell ref="A131:E131"/>
    <mergeCell ref="F131:G131"/>
    <mergeCell ref="A132:E132"/>
    <mergeCell ref="F132:G132"/>
    <mergeCell ref="A133:E133"/>
    <mergeCell ref="F133:G133"/>
    <mergeCell ref="A141:E141"/>
    <mergeCell ref="F141:G141"/>
    <mergeCell ref="A142:E142"/>
    <mergeCell ref="F142:G142"/>
    <mergeCell ref="A137:E137"/>
    <mergeCell ref="F137:G137"/>
    <mergeCell ref="A138:E138"/>
    <mergeCell ref="F138:G138"/>
    <mergeCell ref="A139:E139"/>
    <mergeCell ref="F139:G139"/>
    <mergeCell ref="A162:E162"/>
    <mergeCell ref="F162:G162"/>
    <mergeCell ref="A163:E163"/>
    <mergeCell ref="F163:G163"/>
    <mergeCell ref="A158:E158"/>
    <mergeCell ref="F158:G158"/>
    <mergeCell ref="A159:E159"/>
    <mergeCell ref="F159:G159"/>
    <mergeCell ref="A160:E160"/>
    <mergeCell ref="F160:G160"/>
    <mergeCell ref="A161:E161"/>
    <mergeCell ref="F161:G161"/>
    <mergeCell ref="A156:E156"/>
    <mergeCell ref="F156:G156"/>
    <mergeCell ref="A157:E157"/>
    <mergeCell ref="F157:G157"/>
    <mergeCell ref="A152:E152"/>
    <mergeCell ref="F152:G152"/>
    <mergeCell ref="A153:E153"/>
    <mergeCell ref="F153:G153"/>
    <mergeCell ref="A154:E154"/>
    <mergeCell ref="F154:G154"/>
    <mergeCell ref="A84:E84"/>
    <mergeCell ref="F84:G84"/>
    <mergeCell ref="A149:E149"/>
    <mergeCell ref="F149:G149"/>
    <mergeCell ref="A150:E150"/>
    <mergeCell ref="F150:G150"/>
    <mergeCell ref="A151:E151"/>
    <mergeCell ref="F151:G151"/>
    <mergeCell ref="A155:E155"/>
    <mergeCell ref="F155:G155"/>
    <mergeCell ref="A146:E146"/>
    <mergeCell ref="F146:G146"/>
    <mergeCell ref="A147:E147"/>
    <mergeCell ref="F147:G147"/>
    <mergeCell ref="A148:E148"/>
    <mergeCell ref="F148:G148"/>
    <mergeCell ref="A143:E143"/>
    <mergeCell ref="F143:G143"/>
    <mergeCell ref="A144:E144"/>
    <mergeCell ref="F144:G144"/>
    <mergeCell ref="A145:E145"/>
    <mergeCell ref="F145:G145"/>
    <mergeCell ref="A140:E140"/>
    <mergeCell ref="F140:G140"/>
  </mergeCells>
  <pageMargins left="0.78740157480314965" right="0.39370078740157483" top="0.78740157480314965" bottom="0.78740157480314965" header="0" footer="0"/>
  <pageSetup paperSize="9" scale="9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8"/>
  <sheetViews>
    <sheetView view="pageBreakPreview" topLeftCell="A86" zoomScaleNormal="100" zoomScaleSheetLayoutView="100" workbookViewId="0">
      <selection activeCell="H108" sqref="H108:I108"/>
    </sheetView>
  </sheetViews>
  <sheetFormatPr defaultRowHeight="12.75" x14ac:dyDescent="0.2"/>
  <cols>
    <col min="1" max="6" width="9.140625" style="1"/>
    <col min="7" max="7" width="17.85546875" style="1" customWidth="1"/>
    <col min="8" max="262" width="9.140625" style="1"/>
    <col min="263" max="263" width="17.85546875" style="1" customWidth="1"/>
    <col min="264" max="518" width="9.140625" style="1"/>
    <col min="519" max="519" width="17.85546875" style="1" customWidth="1"/>
    <col min="520" max="774" width="9.140625" style="1"/>
    <col min="775" max="775" width="17.85546875" style="1" customWidth="1"/>
    <col min="776" max="1030" width="9.140625" style="1"/>
    <col min="1031" max="1031" width="17.85546875" style="1" customWidth="1"/>
    <col min="1032" max="1286" width="9.140625" style="1"/>
    <col min="1287" max="1287" width="17.85546875" style="1" customWidth="1"/>
    <col min="1288" max="1542" width="9.140625" style="1"/>
    <col min="1543" max="1543" width="17.85546875" style="1" customWidth="1"/>
    <col min="1544" max="1798" width="9.140625" style="1"/>
    <col min="1799" max="1799" width="17.85546875" style="1" customWidth="1"/>
    <col min="1800" max="2054" width="9.140625" style="1"/>
    <col min="2055" max="2055" width="17.85546875" style="1" customWidth="1"/>
    <col min="2056" max="2310" width="9.140625" style="1"/>
    <col min="2311" max="2311" width="17.85546875" style="1" customWidth="1"/>
    <col min="2312" max="2566" width="9.140625" style="1"/>
    <col min="2567" max="2567" width="17.85546875" style="1" customWidth="1"/>
    <col min="2568" max="2822" width="9.140625" style="1"/>
    <col min="2823" max="2823" width="17.85546875" style="1" customWidth="1"/>
    <col min="2824" max="3078" width="9.140625" style="1"/>
    <col min="3079" max="3079" width="17.85546875" style="1" customWidth="1"/>
    <col min="3080" max="3334" width="9.140625" style="1"/>
    <col min="3335" max="3335" width="17.85546875" style="1" customWidth="1"/>
    <col min="3336" max="3590" width="9.140625" style="1"/>
    <col min="3591" max="3591" width="17.85546875" style="1" customWidth="1"/>
    <col min="3592" max="3846" width="9.140625" style="1"/>
    <col min="3847" max="3847" width="17.85546875" style="1" customWidth="1"/>
    <col min="3848" max="4102" width="9.140625" style="1"/>
    <col min="4103" max="4103" width="17.85546875" style="1" customWidth="1"/>
    <col min="4104" max="4358" width="9.140625" style="1"/>
    <col min="4359" max="4359" width="17.85546875" style="1" customWidth="1"/>
    <col min="4360" max="4614" width="9.140625" style="1"/>
    <col min="4615" max="4615" width="17.85546875" style="1" customWidth="1"/>
    <col min="4616" max="4870" width="9.140625" style="1"/>
    <col min="4871" max="4871" width="17.85546875" style="1" customWidth="1"/>
    <col min="4872" max="5126" width="9.140625" style="1"/>
    <col min="5127" max="5127" width="17.85546875" style="1" customWidth="1"/>
    <col min="5128" max="5382" width="9.140625" style="1"/>
    <col min="5383" max="5383" width="17.85546875" style="1" customWidth="1"/>
    <col min="5384" max="5638" width="9.140625" style="1"/>
    <col min="5639" max="5639" width="17.85546875" style="1" customWidth="1"/>
    <col min="5640" max="5894" width="9.140625" style="1"/>
    <col min="5895" max="5895" width="17.85546875" style="1" customWidth="1"/>
    <col min="5896" max="6150" width="9.140625" style="1"/>
    <col min="6151" max="6151" width="17.85546875" style="1" customWidth="1"/>
    <col min="6152" max="6406" width="9.140625" style="1"/>
    <col min="6407" max="6407" width="17.85546875" style="1" customWidth="1"/>
    <col min="6408" max="6662" width="9.140625" style="1"/>
    <col min="6663" max="6663" width="17.85546875" style="1" customWidth="1"/>
    <col min="6664" max="6918" width="9.140625" style="1"/>
    <col min="6919" max="6919" width="17.85546875" style="1" customWidth="1"/>
    <col min="6920" max="7174" width="9.140625" style="1"/>
    <col min="7175" max="7175" width="17.85546875" style="1" customWidth="1"/>
    <col min="7176" max="7430" width="9.140625" style="1"/>
    <col min="7431" max="7431" width="17.85546875" style="1" customWidth="1"/>
    <col min="7432" max="7686" width="9.140625" style="1"/>
    <col min="7687" max="7687" width="17.85546875" style="1" customWidth="1"/>
    <col min="7688" max="7942" width="9.140625" style="1"/>
    <col min="7943" max="7943" width="17.85546875" style="1" customWidth="1"/>
    <col min="7944" max="8198" width="9.140625" style="1"/>
    <col min="8199" max="8199" width="17.85546875" style="1" customWidth="1"/>
    <col min="8200" max="8454" width="9.140625" style="1"/>
    <col min="8455" max="8455" width="17.85546875" style="1" customWidth="1"/>
    <col min="8456" max="8710" width="9.140625" style="1"/>
    <col min="8711" max="8711" width="17.85546875" style="1" customWidth="1"/>
    <col min="8712" max="8966" width="9.140625" style="1"/>
    <col min="8967" max="8967" width="17.85546875" style="1" customWidth="1"/>
    <col min="8968" max="9222" width="9.140625" style="1"/>
    <col min="9223" max="9223" width="17.85546875" style="1" customWidth="1"/>
    <col min="9224" max="9478" width="9.140625" style="1"/>
    <col min="9479" max="9479" width="17.85546875" style="1" customWidth="1"/>
    <col min="9480" max="9734" width="9.140625" style="1"/>
    <col min="9735" max="9735" width="17.85546875" style="1" customWidth="1"/>
    <col min="9736" max="9990" width="9.140625" style="1"/>
    <col min="9991" max="9991" width="17.85546875" style="1" customWidth="1"/>
    <col min="9992" max="10246" width="9.140625" style="1"/>
    <col min="10247" max="10247" width="17.85546875" style="1" customWidth="1"/>
    <col min="10248" max="10502" width="9.140625" style="1"/>
    <col min="10503" max="10503" width="17.85546875" style="1" customWidth="1"/>
    <col min="10504" max="10758" width="9.140625" style="1"/>
    <col min="10759" max="10759" width="17.85546875" style="1" customWidth="1"/>
    <col min="10760" max="11014" width="9.140625" style="1"/>
    <col min="11015" max="11015" width="17.85546875" style="1" customWidth="1"/>
    <col min="11016" max="11270" width="9.140625" style="1"/>
    <col min="11271" max="11271" width="17.85546875" style="1" customWidth="1"/>
    <col min="11272" max="11526" width="9.140625" style="1"/>
    <col min="11527" max="11527" width="17.85546875" style="1" customWidth="1"/>
    <col min="11528" max="11782" width="9.140625" style="1"/>
    <col min="11783" max="11783" width="17.85546875" style="1" customWidth="1"/>
    <col min="11784" max="12038" width="9.140625" style="1"/>
    <col min="12039" max="12039" width="17.85546875" style="1" customWidth="1"/>
    <col min="12040" max="12294" width="9.140625" style="1"/>
    <col min="12295" max="12295" width="17.85546875" style="1" customWidth="1"/>
    <col min="12296" max="12550" width="9.140625" style="1"/>
    <col min="12551" max="12551" width="17.85546875" style="1" customWidth="1"/>
    <col min="12552" max="12806" width="9.140625" style="1"/>
    <col min="12807" max="12807" width="17.85546875" style="1" customWidth="1"/>
    <col min="12808" max="13062" width="9.140625" style="1"/>
    <col min="13063" max="13063" width="17.85546875" style="1" customWidth="1"/>
    <col min="13064" max="13318" width="9.140625" style="1"/>
    <col min="13319" max="13319" width="17.85546875" style="1" customWidth="1"/>
    <col min="13320" max="13574" width="9.140625" style="1"/>
    <col min="13575" max="13575" width="17.85546875" style="1" customWidth="1"/>
    <col min="13576" max="13830" width="9.140625" style="1"/>
    <col min="13831" max="13831" width="17.85546875" style="1" customWidth="1"/>
    <col min="13832" max="14086" width="9.140625" style="1"/>
    <col min="14087" max="14087" width="17.85546875" style="1" customWidth="1"/>
    <col min="14088" max="14342" width="9.140625" style="1"/>
    <col min="14343" max="14343" width="17.85546875" style="1" customWidth="1"/>
    <col min="14344" max="14598" width="9.140625" style="1"/>
    <col min="14599" max="14599" width="17.85546875" style="1" customWidth="1"/>
    <col min="14600" max="14854" width="9.140625" style="1"/>
    <col min="14855" max="14855" width="17.85546875" style="1" customWidth="1"/>
    <col min="14856" max="15110" width="9.140625" style="1"/>
    <col min="15111" max="15111" width="17.85546875" style="1" customWidth="1"/>
    <col min="15112" max="15366" width="9.140625" style="1"/>
    <col min="15367" max="15367" width="17.85546875" style="1" customWidth="1"/>
    <col min="15368" max="15622" width="9.140625" style="1"/>
    <col min="15623" max="15623" width="17.85546875" style="1" customWidth="1"/>
    <col min="15624" max="15878" width="9.140625" style="1"/>
    <col min="15879" max="15879" width="17.85546875" style="1" customWidth="1"/>
    <col min="15880" max="16134" width="9.140625" style="1"/>
    <col min="16135" max="16135" width="17.85546875" style="1" customWidth="1"/>
    <col min="16136" max="16384" width="9.140625" style="1"/>
  </cols>
  <sheetData>
    <row r="1" spans="1:9" s="92" customFormat="1" ht="17.25" customHeight="1" x14ac:dyDescent="0.3">
      <c r="A1" s="121" t="s">
        <v>609</v>
      </c>
      <c r="B1" s="121"/>
      <c r="C1" s="121"/>
      <c r="D1" s="121"/>
      <c r="E1" s="121"/>
      <c r="F1" s="121"/>
      <c r="G1" s="121"/>
      <c r="H1" s="121"/>
      <c r="I1" s="121"/>
    </row>
    <row r="2" spans="1:9" s="92" customFormat="1" ht="2.25" customHeight="1" x14ac:dyDescent="0.25">
      <c r="A2" s="84"/>
      <c r="B2" s="84"/>
      <c r="C2" s="85"/>
      <c r="D2" s="85"/>
      <c r="E2" s="84"/>
      <c r="F2" s="84"/>
      <c r="G2" s="43"/>
      <c r="H2" s="43"/>
      <c r="I2" s="43"/>
    </row>
    <row r="3" spans="1:9" s="92" customFormat="1" ht="71.25" customHeight="1" x14ac:dyDescent="0.2">
      <c r="A3" s="194" t="s">
        <v>604</v>
      </c>
      <c r="B3" s="195"/>
      <c r="C3" s="195"/>
      <c r="D3" s="195"/>
      <c r="E3" s="195"/>
      <c r="F3" s="195"/>
      <c r="G3" s="195"/>
      <c r="H3" s="195"/>
      <c r="I3" s="195"/>
    </row>
    <row r="4" spans="1:9" s="92" customFormat="1" ht="2.25" customHeight="1" x14ac:dyDescent="0.3">
      <c r="A4" s="84"/>
      <c r="B4" s="84"/>
      <c r="C4" s="85"/>
      <c r="D4" s="85"/>
      <c r="E4" s="84"/>
      <c r="F4" s="84"/>
      <c r="G4" s="43"/>
      <c r="H4" s="190"/>
      <c r="I4" s="190"/>
    </row>
    <row r="5" spans="1:9" s="92" customFormat="1" ht="27" customHeight="1" x14ac:dyDescent="0.25">
      <c r="A5" s="191" t="s">
        <v>560</v>
      </c>
      <c r="B5" s="192"/>
      <c r="C5" s="192"/>
      <c r="D5" s="192"/>
      <c r="E5" s="192"/>
      <c r="F5" s="192"/>
      <c r="G5" s="193"/>
      <c r="H5" s="191" t="s">
        <v>472</v>
      </c>
      <c r="I5" s="193"/>
    </row>
    <row r="6" spans="1:9" s="92" customFormat="1" ht="16.5" customHeight="1" x14ac:dyDescent="0.25">
      <c r="A6" s="142" t="s">
        <v>561</v>
      </c>
      <c r="B6" s="143"/>
      <c r="C6" s="143"/>
      <c r="D6" s="143"/>
      <c r="E6" s="143"/>
      <c r="F6" s="143"/>
      <c r="G6" s="144"/>
      <c r="H6" s="183">
        <v>207.7</v>
      </c>
      <c r="I6" s="184"/>
    </row>
    <row r="7" spans="1:9" s="92" customFormat="1" ht="16.5" customHeight="1" x14ac:dyDescent="0.25">
      <c r="A7" s="142" t="s">
        <v>562</v>
      </c>
      <c r="B7" s="143"/>
      <c r="C7" s="143"/>
      <c r="D7" s="143"/>
      <c r="E7" s="143"/>
      <c r="F7" s="143"/>
      <c r="G7" s="144"/>
      <c r="H7" s="183">
        <v>40</v>
      </c>
      <c r="I7" s="184"/>
    </row>
    <row r="8" spans="1:9" s="92" customFormat="1" ht="16.5" customHeight="1" x14ac:dyDescent="0.25">
      <c r="A8" s="142" t="s">
        <v>563</v>
      </c>
      <c r="B8" s="143"/>
      <c r="C8" s="143"/>
      <c r="D8" s="143"/>
      <c r="E8" s="143"/>
      <c r="F8" s="143"/>
      <c r="G8" s="144"/>
      <c r="H8" s="183">
        <v>20</v>
      </c>
      <c r="I8" s="184"/>
    </row>
    <row r="9" spans="1:9" s="92" customFormat="1" ht="16.5" customHeight="1" x14ac:dyDescent="0.25">
      <c r="A9" s="142" t="s">
        <v>564</v>
      </c>
      <c r="B9" s="143"/>
      <c r="C9" s="143"/>
      <c r="D9" s="143"/>
      <c r="E9" s="143"/>
      <c r="F9" s="143"/>
      <c r="G9" s="144"/>
      <c r="H9" s="183">
        <v>80</v>
      </c>
      <c r="I9" s="184"/>
    </row>
    <row r="10" spans="1:9" s="92" customFormat="1" ht="16.5" customHeight="1" x14ac:dyDescent="0.25">
      <c r="A10" s="142" t="s">
        <v>565</v>
      </c>
      <c r="B10" s="143"/>
      <c r="C10" s="143"/>
      <c r="D10" s="143"/>
      <c r="E10" s="143"/>
      <c r="F10" s="143"/>
      <c r="G10" s="144"/>
      <c r="H10" s="183">
        <v>5358</v>
      </c>
      <c r="I10" s="184"/>
    </row>
    <row r="11" spans="1:9" s="92" customFormat="1" ht="16.5" customHeight="1" x14ac:dyDescent="0.25">
      <c r="A11" s="142" t="s">
        <v>566</v>
      </c>
      <c r="B11" s="143"/>
      <c r="C11" s="143"/>
      <c r="D11" s="143"/>
      <c r="E11" s="143"/>
      <c r="F11" s="143"/>
      <c r="G11" s="144"/>
      <c r="H11" s="183">
        <v>40</v>
      </c>
      <c r="I11" s="184"/>
    </row>
    <row r="12" spans="1:9" s="92" customFormat="1" ht="16.5" customHeight="1" x14ac:dyDescent="0.25">
      <c r="A12" s="142" t="s">
        <v>567</v>
      </c>
      <c r="B12" s="143"/>
      <c r="C12" s="143"/>
      <c r="D12" s="143"/>
      <c r="E12" s="143"/>
      <c r="F12" s="143"/>
      <c r="G12" s="144"/>
      <c r="H12" s="183">
        <v>140</v>
      </c>
      <c r="I12" s="184"/>
    </row>
    <row r="13" spans="1:9" s="92" customFormat="1" ht="16.5" customHeight="1" x14ac:dyDescent="0.25">
      <c r="A13" s="142" t="s">
        <v>568</v>
      </c>
      <c r="B13" s="143"/>
      <c r="C13" s="143"/>
      <c r="D13" s="143"/>
      <c r="E13" s="143"/>
      <c r="F13" s="143"/>
      <c r="G13" s="144"/>
      <c r="H13" s="183">
        <v>104.8</v>
      </c>
      <c r="I13" s="184"/>
    </row>
    <row r="14" spans="1:9" s="92" customFormat="1" ht="16.5" customHeight="1" x14ac:dyDescent="0.25">
      <c r="A14" s="142" t="s">
        <v>569</v>
      </c>
      <c r="B14" s="143"/>
      <c r="C14" s="143"/>
      <c r="D14" s="143"/>
      <c r="E14" s="143"/>
      <c r="F14" s="143"/>
      <c r="G14" s="144"/>
      <c r="H14" s="183">
        <v>100</v>
      </c>
      <c r="I14" s="184"/>
    </row>
    <row r="15" spans="1:9" s="92" customFormat="1" ht="16.5" customHeight="1" x14ac:dyDescent="0.25">
      <c r="A15" s="185" t="s">
        <v>10</v>
      </c>
      <c r="B15" s="186"/>
      <c r="C15" s="186"/>
      <c r="D15" s="186"/>
      <c r="E15" s="186"/>
      <c r="F15" s="186"/>
      <c r="G15" s="187"/>
      <c r="H15" s="188">
        <f>SUM(H6:H14)</f>
        <v>6090.5</v>
      </c>
      <c r="I15" s="189"/>
    </row>
    <row r="16" spans="1:9" s="92" customFormat="1" ht="4.5" customHeight="1" x14ac:dyDescent="0.25">
      <c r="A16" s="119"/>
      <c r="B16" s="119"/>
      <c r="C16" s="119"/>
      <c r="D16" s="119"/>
      <c r="E16" s="119"/>
      <c r="F16" s="119"/>
      <c r="G16" s="119"/>
      <c r="H16" s="120"/>
      <c r="I16" s="120"/>
    </row>
    <row r="17" spans="1:9" s="92" customFormat="1" ht="15.75" customHeight="1" x14ac:dyDescent="0.3">
      <c r="A17" s="121" t="s">
        <v>613</v>
      </c>
      <c r="B17" s="121"/>
      <c r="C17" s="121"/>
      <c r="D17" s="121"/>
      <c r="E17" s="121"/>
      <c r="F17" s="121"/>
      <c r="G17" s="121"/>
      <c r="H17" s="121"/>
      <c r="I17" s="121"/>
    </row>
    <row r="18" spans="1:9" s="92" customFormat="1" ht="3.75" customHeight="1" x14ac:dyDescent="0.25">
      <c r="A18" s="84"/>
      <c r="B18" s="84"/>
      <c r="C18" s="85"/>
      <c r="D18" s="85"/>
      <c r="E18" s="84"/>
      <c r="F18" s="84"/>
      <c r="G18" s="43"/>
      <c r="H18" s="43"/>
      <c r="I18" s="43"/>
    </row>
    <row r="19" spans="1:9" s="92" customFormat="1" ht="110.25" customHeight="1" x14ac:dyDescent="0.2">
      <c r="A19" s="194" t="s">
        <v>614</v>
      </c>
      <c r="B19" s="195"/>
      <c r="C19" s="195"/>
      <c r="D19" s="195"/>
      <c r="E19" s="195"/>
      <c r="F19" s="195"/>
      <c r="G19" s="195"/>
      <c r="H19" s="195"/>
      <c r="I19" s="195"/>
    </row>
    <row r="20" spans="1:9" s="92" customFormat="1" ht="3.75" customHeight="1" x14ac:dyDescent="0.3">
      <c r="A20" s="84"/>
      <c r="B20" s="84"/>
      <c r="C20" s="85"/>
      <c r="D20" s="85"/>
      <c r="E20" s="84"/>
      <c r="F20" s="84"/>
      <c r="G20" s="43"/>
      <c r="H20" s="190"/>
      <c r="I20" s="190"/>
    </row>
    <row r="21" spans="1:9" s="92" customFormat="1" ht="29.25" customHeight="1" x14ac:dyDescent="0.25">
      <c r="A21" s="191" t="s">
        <v>560</v>
      </c>
      <c r="B21" s="192"/>
      <c r="C21" s="192"/>
      <c r="D21" s="192"/>
      <c r="E21" s="192"/>
      <c r="F21" s="192"/>
      <c r="G21" s="193"/>
      <c r="H21" s="191" t="s">
        <v>472</v>
      </c>
      <c r="I21" s="193"/>
    </row>
    <row r="22" spans="1:9" s="92" customFormat="1" ht="16.5" customHeight="1" x14ac:dyDescent="0.25">
      <c r="A22" s="142" t="s">
        <v>561</v>
      </c>
      <c r="B22" s="143"/>
      <c r="C22" s="143"/>
      <c r="D22" s="143"/>
      <c r="E22" s="143"/>
      <c r="F22" s="143"/>
      <c r="G22" s="144"/>
      <c r="H22" s="183">
        <v>15</v>
      </c>
      <c r="I22" s="184"/>
    </row>
    <row r="23" spans="1:9" s="92" customFormat="1" ht="16.5" customHeight="1" x14ac:dyDescent="0.25">
      <c r="A23" s="142" t="s">
        <v>562</v>
      </c>
      <c r="B23" s="143"/>
      <c r="C23" s="143"/>
      <c r="D23" s="143"/>
      <c r="E23" s="143"/>
      <c r="F23" s="143"/>
      <c r="G23" s="144"/>
      <c r="H23" s="183">
        <v>5</v>
      </c>
      <c r="I23" s="184"/>
    </row>
    <row r="24" spans="1:9" s="92" customFormat="1" ht="16.5" customHeight="1" x14ac:dyDescent="0.25">
      <c r="A24" s="142" t="s">
        <v>563</v>
      </c>
      <c r="B24" s="143"/>
      <c r="C24" s="143"/>
      <c r="D24" s="143"/>
      <c r="E24" s="143"/>
      <c r="F24" s="143"/>
      <c r="G24" s="144"/>
      <c r="H24" s="183">
        <v>10</v>
      </c>
      <c r="I24" s="184"/>
    </row>
    <row r="25" spans="1:9" s="92" customFormat="1" ht="16.5" customHeight="1" x14ac:dyDescent="0.25">
      <c r="A25" s="142" t="s">
        <v>564</v>
      </c>
      <c r="B25" s="143"/>
      <c r="C25" s="143"/>
      <c r="D25" s="143"/>
      <c r="E25" s="143"/>
      <c r="F25" s="143"/>
      <c r="G25" s="144"/>
      <c r="H25" s="183">
        <v>35</v>
      </c>
      <c r="I25" s="184"/>
    </row>
    <row r="26" spans="1:9" s="92" customFormat="1" ht="16.5" customHeight="1" x14ac:dyDescent="0.25">
      <c r="A26" s="142" t="s">
        <v>565</v>
      </c>
      <c r="B26" s="143"/>
      <c r="C26" s="143"/>
      <c r="D26" s="143"/>
      <c r="E26" s="143"/>
      <c r="F26" s="143"/>
      <c r="G26" s="144"/>
      <c r="H26" s="183">
        <v>60</v>
      </c>
      <c r="I26" s="184"/>
    </row>
    <row r="27" spans="1:9" s="92" customFormat="1" ht="16.5" customHeight="1" x14ac:dyDescent="0.25">
      <c r="A27" s="142" t="s">
        <v>566</v>
      </c>
      <c r="B27" s="143"/>
      <c r="C27" s="143"/>
      <c r="D27" s="143"/>
      <c r="E27" s="143"/>
      <c r="F27" s="143"/>
      <c r="G27" s="144"/>
      <c r="H27" s="183">
        <v>20</v>
      </c>
      <c r="I27" s="184"/>
    </row>
    <row r="28" spans="1:9" s="92" customFormat="1" ht="16.5" customHeight="1" x14ac:dyDescent="0.25">
      <c r="A28" s="142" t="s">
        <v>567</v>
      </c>
      <c r="B28" s="143"/>
      <c r="C28" s="143"/>
      <c r="D28" s="143"/>
      <c r="E28" s="143"/>
      <c r="F28" s="143"/>
      <c r="G28" s="144"/>
      <c r="H28" s="183">
        <v>5</v>
      </c>
      <c r="I28" s="184"/>
    </row>
    <row r="29" spans="1:9" s="92" customFormat="1" ht="16.5" customHeight="1" x14ac:dyDescent="0.25">
      <c r="A29" s="142" t="s">
        <v>568</v>
      </c>
      <c r="B29" s="143"/>
      <c r="C29" s="143"/>
      <c r="D29" s="143"/>
      <c r="E29" s="143"/>
      <c r="F29" s="143"/>
      <c r="G29" s="144"/>
      <c r="H29" s="183">
        <v>473.6</v>
      </c>
      <c r="I29" s="184"/>
    </row>
    <row r="30" spans="1:9" s="92" customFormat="1" ht="16.5" customHeight="1" x14ac:dyDescent="0.25">
      <c r="A30" s="142" t="s">
        <v>569</v>
      </c>
      <c r="B30" s="143"/>
      <c r="C30" s="143"/>
      <c r="D30" s="143"/>
      <c r="E30" s="143"/>
      <c r="F30" s="143"/>
      <c r="G30" s="144"/>
      <c r="H30" s="183">
        <v>15</v>
      </c>
      <c r="I30" s="184"/>
    </row>
    <row r="31" spans="1:9" s="92" customFormat="1" ht="16.5" customHeight="1" x14ac:dyDescent="0.25">
      <c r="A31" s="185" t="s">
        <v>10</v>
      </c>
      <c r="B31" s="186"/>
      <c r="C31" s="186"/>
      <c r="D31" s="186"/>
      <c r="E31" s="186"/>
      <c r="F31" s="186"/>
      <c r="G31" s="187"/>
      <c r="H31" s="188">
        <f>SUM(H22:H30)</f>
        <v>638.6</v>
      </c>
      <c r="I31" s="189"/>
    </row>
    <row r="32" spans="1:9" s="92" customFormat="1" ht="3" customHeight="1" x14ac:dyDescent="0.2"/>
    <row r="33" spans="1:9" ht="15.75" customHeight="1" x14ac:dyDescent="0.3">
      <c r="A33" s="121" t="s">
        <v>615</v>
      </c>
      <c r="B33" s="121"/>
      <c r="C33" s="121"/>
      <c r="D33" s="121"/>
      <c r="E33" s="121"/>
      <c r="F33" s="121"/>
      <c r="G33" s="121"/>
      <c r="H33" s="121"/>
      <c r="I33" s="121"/>
    </row>
    <row r="34" spans="1:9" ht="3.75" customHeight="1" x14ac:dyDescent="0.25">
      <c r="A34" s="84"/>
      <c r="B34" s="84"/>
      <c r="C34" s="85"/>
      <c r="D34" s="85"/>
      <c r="E34" s="84"/>
      <c r="F34" s="84"/>
      <c r="G34" s="43"/>
      <c r="H34" s="43"/>
      <c r="I34" s="43"/>
    </row>
    <row r="35" spans="1:9" ht="125.25" customHeight="1" x14ac:dyDescent="0.3">
      <c r="A35" s="126" t="s">
        <v>590</v>
      </c>
      <c r="B35" s="126"/>
      <c r="C35" s="126"/>
      <c r="D35" s="126"/>
      <c r="E35" s="126"/>
      <c r="F35" s="126"/>
      <c r="G35" s="126"/>
      <c r="H35" s="126"/>
      <c r="I35" s="126"/>
    </row>
    <row r="36" spans="1:9" s="92" customFormat="1" ht="32.25" customHeight="1" x14ac:dyDescent="0.3">
      <c r="A36" s="126" t="s">
        <v>589</v>
      </c>
      <c r="B36" s="126"/>
      <c r="C36" s="126"/>
      <c r="D36" s="126"/>
      <c r="E36" s="126"/>
      <c r="F36" s="126"/>
      <c r="G36" s="126"/>
      <c r="H36" s="126"/>
      <c r="I36" s="126"/>
    </row>
    <row r="37" spans="1:9" ht="3.75" customHeight="1" x14ac:dyDescent="0.3">
      <c r="A37" s="86"/>
      <c r="B37" s="86"/>
      <c r="C37" s="86"/>
      <c r="D37" s="86"/>
      <c r="E37" s="86"/>
      <c r="F37" s="86"/>
      <c r="G37" s="86"/>
      <c r="H37" s="125"/>
      <c r="I37" s="125"/>
    </row>
    <row r="38" spans="1:9" ht="29.25" customHeight="1" x14ac:dyDescent="0.25">
      <c r="A38" s="191" t="s">
        <v>560</v>
      </c>
      <c r="B38" s="192"/>
      <c r="C38" s="192"/>
      <c r="D38" s="192"/>
      <c r="E38" s="192"/>
      <c r="F38" s="192"/>
      <c r="G38" s="193"/>
      <c r="H38" s="191" t="s">
        <v>472</v>
      </c>
      <c r="I38" s="193"/>
    </row>
    <row r="39" spans="1:9" ht="16.5" customHeight="1" x14ac:dyDescent="0.25">
      <c r="A39" s="149" t="s">
        <v>561</v>
      </c>
      <c r="B39" s="149"/>
      <c r="C39" s="149"/>
      <c r="D39" s="149"/>
      <c r="E39" s="149"/>
      <c r="F39" s="149"/>
      <c r="G39" s="149"/>
      <c r="H39" s="183">
        <v>1839.3</v>
      </c>
      <c r="I39" s="184"/>
    </row>
    <row r="40" spans="1:9" ht="16.5" customHeight="1" x14ac:dyDescent="0.25">
      <c r="A40" s="149" t="s">
        <v>562</v>
      </c>
      <c r="B40" s="149"/>
      <c r="C40" s="149"/>
      <c r="D40" s="149"/>
      <c r="E40" s="149"/>
      <c r="F40" s="149"/>
      <c r="G40" s="149"/>
      <c r="H40" s="207">
        <v>328.2</v>
      </c>
      <c r="I40" s="207"/>
    </row>
    <row r="41" spans="1:9" ht="16.5" customHeight="1" x14ac:dyDescent="0.25">
      <c r="A41" s="149" t="s">
        <v>563</v>
      </c>
      <c r="B41" s="149"/>
      <c r="C41" s="149"/>
      <c r="D41" s="149"/>
      <c r="E41" s="149"/>
      <c r="F41" s="149"/>
      <c r="G41" s="149"/>
      <c r="H41" s="207">
        <v>85</v>
      </c>
      <c r="I41" s="207"/>
    </row>
    <row r="42" spans="1:9" ht="16.5" customHeight="1" x14ac:dyDescent="0.25">
      <c r="A42" s="149" t="s">
        <v>564</v>
      </c>
      <c r="B42" s="149"/>
      <c r="C42" s="149"/>
      <c r="D42" s="149"/>
      <c r="E42" s="149"/>
      <c r="F42" s="149"/>
      <c r="G42" s="149"/>
      <c r="H42" s="207">
        <v>598.79999999999995</v>
      </c>
      <c r="I42" s="207"/>
    </row>
    <row r="43" spans="1:9" ht="16.5" customHeight="1" x14ac:dyDescent="0.25">
      <c r="A43" s="149" t="s">
        <v>565</v>
      </c>
      <c r="B43" s="149"/>
      <c r="C43" s="149"/>
      <c r="D43" s="149"/>
      <c r="E43" s="149"/>
      <c r="F43" s="149"/>
      <c r="G43" s="149"/>
      <c r="H43" s="183">
        <v>2365.8000000000002</v>
      </c>
      <c r="I43" s="184"/>
    </row>
    <row r="44" spans="1:9" ht="16.5" customHeight="1" x14ac:dyDescent="0.25">
      <c r="A44" s="149" t="s">
        <v>566</v>
      </c>
      <c r="B44" s="149"/>
      <c r="C44" s="149"/>
      <c r="D44" s="149"/>
      <c r="E44" s="149"/>
      <c r="F44" s="149"/>
      <c r="G44" s="149"/>
      <c r="H44" s="207">
        <v>1595.3</v>
      </c>
      <c r="I44" s="207"/>
    </row>
    <row r="45" spans="1:9" ht="16.5" customHeight="1" x14ac:dyDescent="0.25">
      <c r="A45" s="142" t="s">
        <v>567</v>
      </c>
      <c r="B45" s="143"/>
      <c r="C45" s="143"/>
      <c r="D45" s="143"/>
      <c r="E45" s="143"/>
      <c r="F45" s="143"/>
      <c r="G45" s="144"/>
      <c r="H45" s="183">
        <v>1718</v>
      </c>
      <c r="I45" s="184"/>
    </row>
    <row r="46" spans="1:9" ht="16.5" customHeight="1" x14ac:dyDescent="0.25">
      <c r="A46" s="149" t="s">
        <v>568</v>
      </c>
      <c r="B46" s="149"/>
      <c r="C46" s="149"/>
      <c r="D46" s="149"/>
      <c r="E46" s="149"/>
      <c r="F46" s="149"/>
      <c r="G46" s="149"/>
      <c r="H46" s="207">
        <v>568.5</v>
      </c>
      <c r="I46" s="207"/>
    </row>
    <row r="47" spans="1:9" ht="16.5" customHeight="1" x14ac:dyDescent="0.25">
      <c r="A47" s="142" t="s">
        <v>569</v>
      </c>
      <c r="B47" s="143"/>
      <c r="C47" s="143"/>
      <c r="D47" s="143"/>
      <c r="E47" s="143"/>
      <c r="F47" s="143"/>
      <c r="G47" s="144"/>
      <c r="H47" s="183">
        <v>7079.8</v>
      </c>
      <c r="I47" s="184"/>
    </row>
    <row r="48" spans="1:9" ht="16.5" customHeight="1" x14ac:dyDescent="0.25">
      <c r="A48" s="196" t="s">
        <v>10</v>
      </c>
      <c r="B48" s="196"/>
      <c r="C48" s="196"/>
      <c r="D48" s="196"/>
      <c r="E48" s="196"/>
      <c r="F48" s="196"/>
      <c r="G48" s="196"/>
      <c r="H48" s="197">
        <f>SUM(H39:I47)</f>
        <v>16178.7</v>
      </c>
      <c r="I48" s="197"/>
    </row>
    <row r="49" spans="1:9" s="92" customFormat="1" ht="3" customHeight="1" x14ac:dyDescent="0.3">
      <c r="A49" s="86"/>
      <c r="B49" s="86"/>
      <c r="C49" s="86"/>
      <c r="D49" s="86"/>
      <c r="E49" s="86"/>
      <c r="F49" s="86"/>
      <c r="G49" s="86"/>
      <c r="H49" s="87"/>
      <c r="I49" s="87"/>
    </row>
    <row r="50" spans="1:9" s="92" customFormat="1" ht="16.5" customHeight="1" x14ac:dyDescent="0.3">
      <c r="A50" s="121" t="s">
        <v>616</v>
      </c>
      <c r="B50" s="121"/>
      <c r="C50" s="121"/>
      <c r="D50" s="121"/>
      <c r="E50" s="121"/>
      <c r="F50" s="121"/>
      <c r="G50" s="121"/>
      <c r="H50" s="121"/>
      <c r="I50" s="121"/>
    </row>
    <row r="51" spans="1:9" s="92" customFormat="1" ht="93" customHeight="1" x14ac:dyDescent="0.2">
      <c r="A51" s="195" t="s">
        <v>610</v>
      </c>
      <c r="B51" s="195"/>
      <c r="C51" s="195"/>
      <c r="D51" s="195"/>
      <c r="E51" s="195"/>
      <c r="F51" s="195"/>
      <c r="G51" s="195"/>
      <c r="H51" s="195"/>
      <c r="I51" s="195"/>
    </row>
    <row r="52" spans="1:9" s="92" customFormat="1" ht="3" customHeight="1" x14ac:dyDescent="0.3">
      <c r="A52" s="38"/>
      <c r="B52" s="38"/>
      <c r="C52" s="39"/>
      <c r="D52" s="39"/>
      <c r="E52" s="38"/>
      <c r="F52" s="38"/>
      <c r="G52" s="2"/>
      <c r="H52" s="123"/>
      <c r="I52" s="123"/>
    </row>
    <row r="53" spans="1:9" s="92" customFormat="1" ht="27" customHeight="1" x14ac:dyDescent="0.25">
      <c r="A53" s="202" t="s">
        <v>560</v>
      </c>
      <c r="B53" s="203"/>
      <c r="C53" s="203"/>
      <c r="D53" s="203"/>
      <c r="E53" s="203"/>
      <c r="F53" s="203"/>
      <c r="G53" s="204"/>
      <c r="H53" s="191" t="s">
        <v>472</v>
      </c>
      <c r="I53" s="193"/>
    </row>
    <row r="54" spans="1:9" s="92" customFormat="1" ht="16.5" customHeight="1" x14ac:dyDescent="0.25">
      <c r="A54" s="200" t="s">
        <v>561</v>
      </c>
      <c r="B54" s="200"/>
      <c r="C54" s="200"/>
      <c r="D54" s="200"/>
      <c r="E54" s="200"/>
      <c r="F54" s="200"/>
      <c r="G54" s="200"/>
      <c r="H54" s="201">
        <v>234.8</v>
      </c>
      <c r="I54" s="201"/>
    </row>
    <row r="55" spans="1:9" s="92" customFormat="1" ht="16.5" customHeight="1" x14ac:dyDescent="0.25">
      <c r="A55" s="200" t="s">
        <v>562</v>
      </c>
      <c r="B55" s="200"/>
      <c r="C55" s="200"/>
      <c r="D55" s="200"/>
      <c r="E55" s="200"/>
      <c r="F55" s="200"/>
      <c r="G55" s="200"/>
      <c r="H55" s="201">
        <v>78.900000000000006</v>
      </c>
      <c r="I55" s="201"/>
    </row>
    <row r="56" spans="1:9" s="92" customFormat="1" ht="16.5" customHeight="1" x14ac:dyDescent="0.25">
      <c r="A56" s="200" t="s">
        <v>563</v>
      </c>
      <c r="B56" s="200"/>
      <c r="C56" s="200"/>
      <c r="D56" s="200"/>
      <c r="E56" s="200"/>
      <c r="F56" s="200"/>
      <c r="G56" s="200"/>
      <c r="H56" s="201">
        <v>15</v>
      </c>
      <c r="I56" s="201"/>
    </row>
    <row r="57" spans="1:9" s="92" customFormat="1" ht="16.5" customHeight="1" x14ac:dyDescent="0.25">
      <c r="A57" s="200" t="s">
        <v>564</v>
      </c>
      <c r="B57" s="200"/>
      <c r="C57" s="200"/>
      <c r="D57" s="200"/>
      <c r="E57" s="200"/>
      <c r="F57" s="200"/>
      <c r="G57" s="200"/>
      <c r="H57" s="201">
        <v>336.2</v>
      </c>
      <c r="I57" s="201"/>
    </row>
    <row r="58" spans="1:9" s="92" customFormat="1" ht="16.5" customHeight="1" x14ac:dyDescent="0.25">
      <c r="A58" s="200" t="s">
        <v>565</v>
      </c>
      <c r="B58" s="200"/>
      <c r="C58" s="200"/>
      <c r="D58" s="200"/>
      <c r="E58" s="200"/>
      <c r="F58" s="200"/>
      <c r="G58" s="200"/>
      <c r="H58" s="198">
        <v>308.7</v>
      </c>
      <c r="I58" s="199"/>
    </row>
    <row r="59" spans="1:9" s="92" customFormat="1" ht="16.5" customHeight="1" x14ac:dyDescent="0.25">
      <c r="A59" s="200" t="s">
        <v>566</v>
      </c>
      <c r="B59" s="200"/>
      <c r="C59" s="200"/>
      <c r="D59" s="200"/>
      <c r="E59" s="200"/>
      <c r="F59" s="200"/>
      <c r="G59" s="200"/>
      <c r="H59" s="201">
        <v>89.6</v>
      </c>
      <c r="I59" s="201"/>
    </row>
    <row r="60" spans="1:9" s="92" customFormat="1" ht="16.5" customHeight="1" x14ac:dyDescent="0.25">
      <c r="A60" s="153" t="s">
        <v>567</v>
      </c>
      <c r="B60" s="154"/>
      <c r="C60" s="154"/>
      <c r="D60" s="154"/>
      <c r="E60" s="154"/>
      <c r="F60" s="154"/>
      <c r="G60" s="155"/>
      <c r="H60" s="198">
        <v>4.2</v>
      </c>
      <c r="I60" s="199"/>
    </row>
    <row r="61" spans="1:9" s="92" customFormat="1" ht="16.5" customHeight="1" x14ac:dyDescent="0.25">
      <c r="A61" s="200" t="s">
        <v>568</v>
      </c>
      <c r="B61" s="200"/>
      <c r="C61" s="200"/>
      <c r="D61" s="200"/>
      <c r="E61" s="200"/>
      <c r="F61" s="200"/>
      <c r="G61" s="200"/>
      <c r="H61" s="201">
        <v>445</v>
      </c>
      <c r="I61" s="201"/>
    </row>
    <row r="62" spans="1:9" s="92" customFormat="1" ht="16.5" customHeight="1" x14ac:dyDescent="0.25">
      <c r="A62" s="153" t="s">
        <v>569</v>
      </c>
      <c r="B62" s="154"/>
      <c r="C62" s="154"/>
      <c r="D62" s="154"/>
      <c r="E62" s="154"/>
      <c r="F62" s="154"/>
      <c r="G62" s="155"/>
      <c r="H62" s="198">
        <v>237.5</v>
      </c>
      <c r="I62" s="199"/>
    </row>
    <row r="63" spans="1:9" s="92" customFormat="1" ht="16.5" customHeight="1" x14ac:dyDescent="0.25">
      <c r="A63" s="205" t="s">
        <v>10</v>
      </c>
      <c r="B63" s="205"/>
      <c r="C63" s="205"/>
      <c r="D63" s="205"/>
      <c r="E63" s="205"/>
      <c r="F63" s="205"/>
      <c r="G63" s="205"/>
      <c r="H63" s="206">
        <f>SUM(H54:H62)</f>
        <v>1749.9</v>
      </c>
      <c r="I63" s="206"/>
    </row>
    <row r="64" spans="1:9" s="92" customFormat="1" ht="3.75" customHeight="1" x14ac:dyDescent="0.3">
      <c r="A64" s="86"/>
      <c r="B64" s="86"/>
      <c r="C64" s="86"/>
      <c r="D64" s="86"/>
      <c r="E64" s="86"/>
      <c r="F64" s="86"/>
      <c r="G64" s="86"/>
      <c r="H64" s="87"/>
      <c r="I64" s="87"/>
    </row>
    <row r="65" spans="1:9" s="92" customFormat="1" ht="16.5" customHeight="1" x14ac:dyDescent="0.3">
      <c r="A65" s="121" t="s">
        <v>617</v>
      </c>
      <c r="B65" s="121"/>
      <c r="C65" s="121"/>
      <c r="D65" s="121"/>
      <c r="E65" s="121"/>
      <c r="F65" s="121"/>
      <c r="G65" s="121"/>
      <c r="H65" s="121"/>
      <c r="I65" s="121"/>
    </row>
    <row r="66" spans="1:9" s="92" customFormat="1" ht="59.25" customHeight="1" x14ac:dyDescent="0.2">
      <c r="A66" s="195" t="s">
        <v>588</v>
      </c>
      <c r="B66" s="195"/>
      <c r="C66" s="195"/>
      <c r="D66" s="195"/>
      <c r="E66" s="195"/>
      <c r="F66" s="195"/>
      <c r="G66" s="195"/>
      <c r="H66" s="195"/>
      <c r="I66" s="195"/>
    </row>
    <row r="67" spans="1:9" s="92" customFormat="1" ht="3" customHeight="1" x14ac:dyDescent="0.3">
      <c r="A67" s="86"/>
      <c r="B67" s="86"/>
      <c r="C67" s="86"/>
      <c r="D67" s="86"/>
      <c r="E67" s="86"/>
      <c r="F67" s="86"/>
      <c r="G67" s="86"/>
      <c r="H67" s="87"/>
      <c r="I67" s="87"/>
    </row>
    <row r="68" spans="1:9" s="92" customFormat="1" ht="33.75" customHeight="1" x14ac:dyDescent="0.25">
      <c r="A68" s="191" t="s">
        <v>560</v>
      </c>
      <c r="B68" s="192"/>
      <c r="C68" s="192"/>
      <c r="D68" s="192"/>
      <c r="E68" s="192"/>
      <c r="F68" s="192"/>
      <c r="G68" s="193"/>
      <c r="H68" s="191" t="s">
        <v>472</v>
      </c>
      <c r="I68" s="193"/>
    </row>
    <row r="69" spans="1:9" s="92" customFormat="1" ht="16.5" customHeight="1" x14ac:dyDescent="0.25">
      <c r="A69" s="142" t="s">
        <v>561</v>
      </c>
      <c r="B69" s="143"/>
      <c r="C69" s="143"/>
      <c r="D69" s="143"/>
      <c r="E69" s="143"/>
      <c r="F69" s="143"/>
      <c r="G69" s="144"/>
      <c r="H69" s="183">
        <v>20</v>
      </c>
      <c r="I69" s="184"/>
    </row>
    <row r="70" spans="1:9" s="92" customFormat="1" ht="16.5" customHeight="1" x14ac:dyDescent="0.25">
      <c r="A70" s="142" t="s">
        <v>562</v>
      </c>
      <c r="B70" s="143"/>
      <c r="C70" s="143"/>
      <c r="D70" s="143"/>
      <c r="E70" s="143"/>
      <c r="F70" s="143"/>
      <c r="G70" s="144"/>
      <c r="H70" s="183">
        <v>100</v>
      </c>
      <c r="I70" s="184"/>
    </row>
    <row r="71" spans="1:9" s="92" customFormat="1" ht="16.5" customHeight="1" x14ac:dyDescent="0.25">
      <c r="A71" s="142" t="s">
        <v>563</v>
      </c>
      <c r="B71" s="143"/>
      <c r="C71" s="143"/>
      <c r="D71" s="143"/>
      <c r="E71" s="143"/>
      <c r="F71" s="143"/>
      <c r="G71" s="144"/>
      <c r="H71" s="183">
        <v>1</v>
      </c>
      <c r="I71" s="184"/>
    </row>
    <row r="72" spans="1:9" s="92" customFormat="1" ht="16.5" customHeight="1" x14ac:dyDescent="0.25">
      <c r="A72" s="142" t="s">
        <v>564</v>
      </c>
      <c r="B72" s="143"/>
      <c r="C72" s="143"/>
      <c r="D72" s="143"/>
      <c r="E72" s="143"/>
      <c r="F72" s="143"/>
      <c r="G72" s="144"/>
      <c r="H72" s="183">
        <v>87.6</v>
      </c>
      <c r="I72" s="184"/>
    </row>
    <row r="73" spans="1:9" s="92" customFormat="1" ht="16.5" customHeight="1" x14ac:dyDescent="0.25">
      <c r="A73" s="142" t="s">
        <v>565</v>
      </c>
      <c r="B73" s="143"/>
      <c r="C73" s="143"/>
      <c r="D73" s="143"/>
      <c r="E73" s="143"/>
      <c r="F73" s="143"/>
      <c r="G73" s="144"/>
      <c r="H73" s="183">
        <v>58.5</v>
      </c>
      <c r="I73" s="184"/>
    </row>
    <row r="74" spans="1:9" s="92" customFormat="1" ht="16.5" customHeight="1" x14ac:dyDescent="0.25">
      <c r="A74" s="142" t="s">
        <v>566</v>
      </c>
      <c r="B74" s="143"/>
      <c r="C74" s="143"/>
      <c r="D74" s="143"/>
      <c r="E74" s="143"/>
      <c r="F74" s="143"/>
      <c r="G74" s="144"/>
      <c r="H74" s="183">
        <v>96.7</v>
      </c>
      <c r="I74" s="184"/>
    </row>
    <row r="75" spans="1:9" s="92" customFormat="1" ht="16.5" customHeight="1" x14ac:dyDescent="0.25">
      <c r="A75" s="142" t="s">
        <v>567</v>
      </c>
      <c r="B75" s="143"/>
      <c r="C75" s="143"/>
      <c r="D75" s="143"/>
      <c r="E75" s="143"/>
      <c r="F75" s="143"/>
      <c r="G75" s="144"/>
      <c r="H75" s="183">
        <v>15</v>
      </c>
      <c r="I75" s="184"/>
    </row>
    <row r="76" spans="1:9" s="92" customFormat="1" ht="16.5" customHeight="1" x14ac:dyDescent="0.25">
      <c r="A76" s="142" t="s">
        <v>568</v>
      </c>
      <c r="B76" s="143"/>
      <c r="C76" s="143"/>
      <c r="D76" s="143"/>
      <c r="E76" s="143"/>
      <c r="F76" s="143"/>
      <c r="G76" s="144"/>
      <c r="H76" s="183">
        <v>10</v>
      </c>
      <c r="I76" s="184"/>
    </row>
    <row r="77" spans="1:9" s="92" customFormat="1" ht="16.5" customHeight="1" x14ac:dyDescent="0.25">
      <c r="A77" s="142" t="s">
        <v>569</v>
      </c>
      <c r="B77" s="143"/>
      <c r="C77" s="143"/>
      <c r="D77" s="143"/>
      <c r="E77" s="143"/>
      <c r="F77" s="143"/>
      <c r="G77" s="144"/>
      <c r="H77" s="183">
        <v>1</v>
      </c>
      <c r="I77" s="184"/>
    </row>
    <row r="78" spans="1:9" s="92" customFormat="1" ht="16.5" customHeight="1" x14ac:dyDescent="0.25">
      <c r="A78" s="185" t="s">
        <v>10</v>
      </c>
      <c r="B78" s="186"/>
      <c r="C78" s="186"/>
      <c r="D78" s="186"/>
      <c r="E78" s="186"/>
      <c r="F78" s="186"/>
      <c r="G78" s="187"/>
      <c r="H78" s="188">
        <f>SUM(H69:I77)</f>
        <v>389.8</v>
      </c>
      <c r="I78" s="189"/>
    </row>
    <row r="79" spans="1:9" s="92" customFormat="1" ht="3" customHeight="1" x14ac:dyDescent="0.3">
      <c r="A79" s="86"/>
      <c r="B79" s="86"/>
      <c r="C79" s="86"/>
      <c r="D79" s="86"/>
      <c r="E79" s="86"/>
      <c r="F79" s="86"/>
      <c r="G79" s="86"/>
      <c r="H79" s="87"/>
      <c r="I79" s="87"/>
    </row>
    <row r="80" spans="1:9" ht="16.5" customHeight="1" x14ac:dyDescent="0.3">
      <c r="A80" s="121" t="s">
        <v>618</v>
      </c>
      <c r="B80" s="121"/>
      <c r="C80" s="121"/>
      <c r="D80" s="121"/>
      <c r="E80" s="121"/>
      <c r="F80" s="121"/>
      <c r="G80" s="121"/>
      <c r="H80" s="121"/>
      <c r="I80" s="121"/>
    </row>
    <row r="81" spans="1:9" ht="3" customHeight="1" x14ac:dyDescent="0.25">
      <c r="A81" s="84"/>
      <c r="B81" s="84"/>
      <c r="C81" s="85"/>
      <c r="D81" s="85"/>
      <c r="E81" s="84"/>
      <c r="F81" s="84"/>
      <c r="G81" s="43"/>
      <c r="H81" s="43"/>
      <c r="I81" s="43"/>
    </row>
    <row r="82" spans="1:9" ht="71.25" customHeight="1" x14ac:dyDescent="0.3">
      <c r="A82" s="126" t="s">
        <v>570</v>
      </c>
      <c r="B82" s="126"/>
      <c r="C82" s="126"/>
      <c r="D82" s="126"/>
      <c r="E82" s="126"/>
      <c r="F82" s="126"/>
      <c r="G82" s="126"/>
      <c r="H82" s="126"/>
      <c r="I82" s="126"/>
    </row>
    <row r="83" spans="1:9" ht="4.5" customHeight="1" x14ac:dyDescent="0.3">
      <c r="A83" s="84"/>
      <c r="B83" s="84"/>
      <c r="C83" s="85"/>
      <c r="D83" s="85"/>
      <c r="E83" s="84"/>
      <c r="F83" s="84"/>
      <c r="G83" s="43"/>
      <c r="H83" s="125"/>
      <c r="I83" s="125"/>
    </row>
    <row r="84" spans="1:9" ht="27.75" customHeight="1" x14ac:dyDescent="0.25">
      <c r="A84" s="191" t="s">
        <v>560</v>
      </c>
      <c r="B84" s="192"/>
      <c r="C84" s="192"/>
      <c r="D84" s="192"/>
      <c r="E84" s="192"/>
      <c r="F84" s="192"/>
      <c r="G84" s="193"/>
      <c r="H84" s="191" t="s">
        <v>472</v>
      </c>
      <c r="I84" s="193"/>
    </row>
    <row r="85" spans="1:9" ht="17.100000000000001" customHeight="1" x14ac:dyDescent="0.25">
      <c r="A85" s="149" t="s">
        <v>561</v>
      </c>
      <c r="B85" s="149"/>
      <c r="C85" s="149"/>
      <c r="D85" s="149"/>
      <c r="E85" s="149"/>
      <c r="F85" s="149"/>
      <c r="G85" s="149"/>
      <c r="H85" s="207">
        <v>336.7</v>
      </c>
      <c r="I85" s="207"/>
    </row>
    <row r="86" spans="1:9" ht="17.100000000000001" customHeight="1" x14ac:dyDescent="0.25">
      <c r="A86" s="142" t="s">
        <v>562</v>
      </c>
      <c r="B86" s="143"/>
      <c r="C86" s="143"/>
      <c r="D86" s="143"/>
      <c r="E86" s="143"/>
      <c r="F86" s="143"/>
      <c r="G86" s="144"/>
      <c r="H86" s="183">
        <v>117.7</v>
      </c>
      <c r="I86" s="184"/>
    </row>
    <row r="87" spans="1:9" ht="17.100000000000001" customHeight="1" x14ac:dyDescent="0.25">
      <c r="A87" s="149" t="s">
        <v>564</v>
      </c>
      <c r="B87" s="149"/>
      <c r="C87" s="149"/>
      <c r="D87" s="149"/>
      <c r="E87" s="149"/>
      <c r="F87" s="149"/>
      <c r="G87" s="149"/>
      <c r="H87" s="207">
        <v>8811.2000000000007</v>
      </c>
      <c r="I87" s="207"/>
    </row>
    <row r="88" spans="1:9" ht="17.100000000000001" customHeight="1" x14ac:dyDescent="0.25">
      <c r="A88" s="149" t="s">
        <v>565</v>
      </c>
      <c r="B88" s="149"/>
      <c r="C88" s="149"/>
      <c r="D88" s="149"/>
      <c r="E88" s="149"/>
      <c r="F88" s="149"/>
      <c r="G88" s="149"/>
      <c r="H88" s="183">
        <v>7463.1</v>
      </c>
      <c r="I88" s="184"/>
    </row>
    <row r="89" spans="1:9" ht="17.100000000000001" customHeight="1" x14ac:dyDescent="0.25">
      <c r="A89" s="149" t="s">
        <v>566</v>
      </c>
      <c r="B89" s="149"/>
      <c r="C89" s="149"/>
      <c r="D89" s="149"/>
      <c r="E89" s="149"/>
      <c r="F89" s="149"/>
      <c r="G89" s="149"/>
      <c r="H89" s="207">
        <v>1567.1</v>
      </c>
      <c r="I89" s="207"/>
    </row>
    <row r="90" spans="1:9" ht="17.100000000000001" customHeight="1" x14ac:dyDescent="0.25">
      <c r="A90" s="149" t="s">
        <v>567</v>
      </c>
      <c r="B90" s="149"/>
      <c r="C90" s="149"/>
      <c r="D90" s="149"/>
      <c r="E90" s="149"/>
      <c r="F90" s="149"/>
      <c r="G90" s="149"/>
      <c r="H90" s="183">
        <v>135.4</v>
      </c>
      <c r="I90" s="184"/>
    </row>
    <row r="91" spans="1:9" ht="17.100000000000001" customHeight="1" x14ac:dyDescent="0.25">
      <c r="A91" s="149" t="s">
        <v>568</v>
      </c>
      <c r="B91" s="149"/>
      <c r="C91" s="149"/>
      <c r="D91" s="149"/>
      <c r="E91" s="149"/>
      <c r="F91" s="149"/>
      <c r="G91" s="149"/>
      <c r="H91" s="183">
        <v>6485.1</v>
      </c>
      <c r="I91" s="184"/>
    </row>
    <row r="92" spans="1:9" ht="17.100000000000001" customHeight="1" x14ac:dyDescent="0.25">
      <c r="A92" s="149" t="s">
        <v>569</v>
      </c>
      <c r="B92" s="149"/>
      <c r="C92" s="149"/>
      <c r="D92" s="149"/>
      <c r="E92" s="149"/>
      <c r="F92" s="149"/>
      <c r="G92" s="149"/>
      <c r="H92" s="183">
        <v>3940.6</v>
      </c>
      <c r="I92" s="184"/>
    </row>
    <row r="93" spans="1:9" ht="17.100000000000001" customHeight="1" x14ac:dyDescent="0.25">
      <c r="A93" s="196" t="s">
        <v>10</v>
      </c>
      <c r="B93" s="196"/>
      <c r="C93" s="196"/>
      <c r="D93" s="196"/>
      <c r="E93" s="196"/>
      <c r="F93" s="196"/>
      <c r="G93" s="196"/>
      <c r="H93" s="197">
        <f>SUM(H85:H92)</f>
        <v>28856.9</v>
      </c>
      <c r="I93" s="197"/>
    </row>
    <row r="94" spans="1:9" ht="4.5" customHeight="1" x14ac:dyDescent="0.2"/>
    <row r="95" spans="1:9" ht="18.75" x14ac:dyDescent="0.2">
      <c r="A95" s="208" t="s">
        <v>619</v>
      </c>
      <c r="B95" s="208"/>
      <c r="C95" s="208"/>
      <c r="D95" s="208"/>
      <c r="E95" s="208"/>
      <c r="F95" s="208"/>
      <c r="G95" s="208"/>
      <c r="H95" s="208"/>
      <c r="I95" s="208"/>
    </row>
    <row r="96" spans="1:9" ht="38.25" customHeight="1" x14ac:dyDescent="0.2">
      <c r="A96" s="195" t="s">
        <v>571</v>
      </c>
      <c r="B96" s="195"/>
      <c r="C96" s="195"/>
      <c r="D96" s="195"/>
      <c r="E96" s="195"/>
      <c r="F96" s="195"/>
      <c r="G96" s="195"/>
      <c r="H96" s="195"/>
      <c r="I96" s="195"/>
    </row>
    <row r="97" spans="1:9" ht="2.25" customHeight="1" x14ac:dyDescent="0.3">
      <c r="A97" s="38"/>
      <c r="B97" s="38"/>
      <c r="C97" s="39"/>
      <c r="D97" s="39"/>
      <c r="E97" s="38"/>
      <c r="F97" s="38"/>
      <c r="G97" s="2"/>
      <c r="H97" s="128"/>
      <c r="I97" s="128"/>
    </row>
    <row r="98" spans="1:9" ht="29.25" customHeight="1" x14ac:dyDescent="0.25">
      <c r="A98" s="202" t="s">
        <v>560</v>
      </c>
      <c r="B98" s="203"/>
      <c r="C98" s="203"/>
      <c r="D98" s="203"/>
      <c r="E98" s="203"/>
      <c r="F98" s="203"/>
      <c r="G98" s="204"/>
      <c r="H98" s="191" t="s">
        <v>472</v>
      </c>
      <c r="I98" s="193"/>
    </row>
    <row r="99" spans="1:9" ht="15.75" x14ac:dyDescent="0.25">
      <c r="A99" s="153" t="s">
        <v>561</v>
      </c>
      <c r="B99" s="154"/>
      <c r="C99" s="154"/>
      <c r="D99" s="154"/>
      <c r="E99" s="154"/>
      <c r="F99" s="154"/>
      <c r="G99" s="155"/>
      <c r="H99" s="198">
        <v>1456.9</v>
      </c>
      <c r="I99" s="199"/>
    </row>
    <row r="100" spans="1:9" ht="15.75" x14ac:dyDescent="0.25">
      <c r="A100" s="153" t="s">
        <v>562</v>
      </c>
      <c r="B100" s="154"/>
      <c r="C100" s="154"/>
      <c r="D100" s="154"/>
      <c r="E100" s="154"/>
      <c r="F100" s="154"/>
      <c r="G100" s="155"/>
      <c r="H100" s="198">
        <v>1235.7</v>
      </c>
      <c r="I100" s="199"/>
    </row>
    <row r="101" spans="1:9" ht="15.75" x14ac:dyDescent="0.25">
      <c r="A101" s="153" t="s">
        <v>563</v>
      </c>
      <c r="B101" s="154"/>
      <c r="C101" s="154"/>
      <c r="D101" s="154"/>
      <c r="E101" s="154"/>
      <c r="F101" s="154"/>
      <c r="G101" s="155"/>
      <c r="H101" s="198">
        <v>543.79999999999995</v>
      </c>
      <c r="I101" s="199"/>
    </row>
    <row r="102" spans="1:9" ht="15.75" x14ac:dyDescent="0.25">
      <c r="A102" s="153" t="s">
        <v>564</v>
      </c>
      <c r="B102" s="154"/>
      <c r="C102" s="154"/>
      <c r="D102" s="154"/>
      <c r="E102" s="154"/>
      <c r="F102" s="154"/>
      <c r="G102" s="155"/>
      <c r="H102" s="198">
        <v>241.6</v>
      </c>
      <c r="I102" s="199"/>
    </row>
    <row r="103" spans="1:9" ht="15.75" x14ac:dyDescent="0.25">
      <c r="A103" s="153" t="s">
        <v>565</v>
      </c>
      <c r="B103" s="154"/>
      <c r="C103" s="154"/>
      <c r="D103" s="154"/>
      <c r="E103" s="154"/>
      <c r="F103" s="154"/>
      <c r="G103" s="155"/>
      <c r="H103" s="198">
        <v>848.2</v>
      </c>
      <c r="I103" s="199"/>
    </row>
    <row r="104" spans="1:9" ht="15.75" x14ac:dyDescent="0.25">
      <c r="A104" s="153" t="s">
        <v>566</v>
      </c>
      <c r="B104" s="154"/>
      <c r="C104" s="154"/>
      <c r="D104" s="154"/>
      <c r="E104" s="154"/>
      <c r="F104" s="154"/>
      <c r="G104" s="155"/>
      <c r="H104" s="198">
        <v>1453.4</v>
      </c>
      <c r="I104" s="199"/>
    </row>
    <row r="105" spans="1:9" ht="15.75" x14ac:dyDescent="0.25">
      <c r="A105" s="153" t="s">
        <v>567</v>
      </c>
      <c r="B105" s="154"/>
      <c r="C105" s="154"/>
      <c r="D105" s="154"/>
      <c r="E105" s="154"/>
      <c r="F105" s="154"/>
      <c r="G105" s="155"/>
      <c r="H105" s="198">
        <v>836.9</v>
      </c>
      <c r="I105" s="199"/>
    </row>
    <row r="106" spans="1:9" ht="15.75" x14ac:dyDescent="0.25">
      <c r="A106" s="153" t="s">
        <v>568</v>
      </c>
      <c r="B106" s="154"/>
      <c r="C106" s="154"/>
      <c r="D106" s="154"/>
      <c r="E106" s="154"/>
      <c r="F106" s="154"/>
      <c r="G106" s="155"/>
      <c r="H106" s="198">
        <v>931.4</v>
      </c>
      <c r="I106" s="199"/>
    </row>
    <row r="107" spans="1:9" ht="15.75" x14ac:dyDescent="0.25">
      <c r="A107" s="153" t="s">
        <v>569</v>
      </c>
      <c r="B107" s="154"/>
      <c r="C107" s="154"/>
      <c r="D107" s="154"/>
      <c r="E107" s="154"/>
      <c r="F107" s="154"/>
      <c r="G107" s="155"/>
      <c r="H107" s="198">
        <v>882.5</v>
      </c>
      <c r="I107" s="199"/>
    </row>
    <row r="108" spans="1:9" ht="15.75" x14ac:dyDescent="0.25">
      <c r="A108" s="209" t="s">
        <v>10</v>
      </c>
      <c r="B108" s="210"/>
      <c r="C108" s="210"/>
      <c r="D108" s="210"/>
      <c r="E108" s="210"/>
      <c r="F108" s="210"/>
      <c r="G108" s="211"/>
      <c r="H108" s="212">
        <f>SUM(H99:H107)</f>
        <v>8430.4</v>
      </c>
      <c r="I108" s="213"/>
    </row>
  </sheetData>
  <mergeCells count="173">
    <mergeCell ref="A13:G13"/>
    <mergeCell ref="H13:I13"/>
    <mergeCell ref="A14:G14"/>
    <mergeCell ref="H14:I14"/>
    <mergeCell ref="A15:G15"/>
    <mergeCell ref="H15:I15"/>
    <mergeCell ref="A8:G8"/>
    <mergeCell ref="H8:I8"/>
    <mergeCell ref="A9:G9"/>
    <mergeCell ref="H9:I9"/>
    <mergeCell ref="A10:G10"/>
    <mergeCell ref="H10:I10"/>
    <mergeCell ref="A11:G11"/>
    <mergeCell ref="H11:I11"/>
    <mergeCell ref="A12:G12"/>
    <mergeCell ref="H12:I12"/>
    <mergeCell ref="A1:I1"/>
    <mergeCell ref="A3:I3"/>
    <mergeCell ref="H4:I4"/>
    <mergeCell ref="A5:G5"/>
    <mergeCell ref="H5:I5"/>
    <mergeCell ref="A6:G6"/>
    <mergeCell ref="H6:I6"/>
    <mergeCell ref="A7:G7"/>
    <mergeCell ref="H7:I7"/>
    <mergeCell ref="A104:G104"/>
    <mergeCell ref="H104:I104"/>
    <mergeCell ref="A105:G105"/>
    <mergeCell ref="H105:I105"/>
    <mergeCell ref="A106:G106"/>
    <mergeCell ref="H106:I106"/>
    <mergeCell ref="A107:G107"/>
    <mergeCell ref="H107:I107"/>
    <mergeCell ref="A108:G108"/>
    <mergeCell ref="H108:I108"/>
    <mergeCell ref="A99:G99"/>
    <mergeCell ref="H99:I99"/>
    <mergeCell ref="A100:G100"/>
    <mergeCell ref="H100:I100"/>
    <mergeCell ref="A101:G101"/>
    <mergeCell ref="H101:I101"/>
    <mergeCell ref="A102:G102"/>
    <mergeCell ref="H102:I102"/>
    <mergeCell ref="A103:G103"/>
    <mergeCell ref="H103:I103"/>
    <mergeCell ref="H97:I97"/>
    <mergeCell ref="A98:G98"/>
    <mergeCell ref="H98:I98"/>
    <mergeCell ref="A95:I95"/>
    <mergeCell ref="A77:G77"/>
    <mergeCell ref="H77:I77"/>
    <mergeCell ref="A78:G78"/>
    <mergeCell ref="H78:I78"/>
    <mergeCell ref="A86:G86"/>
    <mergeCell ref="H86:I86"/>
    <mergeCell ref="A87:G87"/>
    <mergeCell ref="H87:I87"/>
    <mergeCell ref="A88:G88"/>
    <mergeCell ref="H88:I88"/>
    <mergeCell ref="A80:I80"/>
    <mergeCell ref="A82:I82"/>
    <mergeCell ref="H83:I83"/>
    <mergeCell ref="A84:G84"/>
    <mergeCell ref="H84:I84"/>
    <mergeCell ref="A85:G85"/>
    <mergeCell ref="H85:I85"/>
    <mergeCell ref="A92:G92"/>
    <mergeCell ref="H92:I92"/>
    <mergeCell ref="A73:G73"/>
    <mergeCell ref="H73:I73"/>
    <mergeCell ref="A74:G74"/>
    <mergeCell ref="H74:I74"/>
    <mergeCell ref="A75:G75"/>
    <mergeCell ref="H75:I75"/>
    <mergeCell ref="A76:G76"/>
    <mergeCell ref="H76:I76"/>
    <mergeCell ref="A96:I96"/>
    <mergeCell ref="A93:G93"/>
    <mergeCell ref="H93:I93"/>
    <mergeCell ref="A89:G89"/>
    <mergeCell ref="H89:I89"/>
    <mergeCell ref="A90:G90"/>
    <mergeCell ref="H90:I90"/>
    <mergeCell ref="A91:G91"/>
    <mergeCell ref="H91:I91"/>
    <mergeCell ref="H37:I37"/>
    <mergeCell ref="A38:G38"/>
    <mergeCell ref="H38:I38"/>
    <mergeCell ref="A39:G39"/>
    <mergeCell ref="H39:I39"/>
    <mergeCell ref="A36:I36"/>
    <mergeCell ref="A66:I66"/>
    <mergeCell ref="A65:I65"/>
    <mergeCell ref="A43:G43"/>
    <mergeCell ref="H43:I43"/>
    <mergeCell ref="A44:G44"/>
    <mergeCell ref="H44:I44"/>
    <mergeCell ref="A45:G45"/>
    <mergeCell ref="H45:I45"/>
    <mergeCell ref="A40:G40"/>
    <mergeCell ref="H40:I40"/>
    <mergeCell ref="A41:G41"/>
    <mergeCell ref="H41:I41"/>
    <mergeCell ref="A42:G42"/>
    <mergeCell ref="H42:I42"/>
    <mergeCell ref="A46:G46"/>
    <mergeCell ref="H46:I46"/>
    <mergeCell ref="A72:G72"/>
    <mergeCell ref="H72:I72"/>
    <mergeCell ref="A50:I50"/>
    <mergeCell ref="A51:I51"/>
    <mergeCell ref="H52:I52"/>
    <mergeCell ref="A53:G53"/>
    <mergeCell ref="H53:I53"/>
    <mergeCell ref="A54:G54"/>
    <mergeCell ref="H54:I54"/>
    <mergeCell ref="A55:G55"/>
    <mergeCell ref="H55:I55"/>
    <mergeCell ref="A61:G61"/>
    <mergeCell ref="H61:I61"/>
    <mergeCell ref="A62:G62"/>
    <mergeCell ref="H62:I62"/>
    <mergeCell ref="A63:G63"/>
    <mergeCell ref="H63:I63"/>
    <mergeCell ref="A56:G56"/>
    <mergeCell ref="H56:I56"/>
    <mergeCell ref="A57:G57"/>
    <mergeCell ref="H57:I57"/>
    <mergeCell ref="A58:G58"/>
    <mergeCell ref="A68:G68"/>
    <mergeCell ref="H68:I68"/>
    <mergeCell ref="A17:I17"/>
    <mergeCell ref="A19:I19"/>
    <mergeCell ref="H21:I21"/>
    <mergeCell ref="A22:G22"/>
    <mergeCell ref="H22:I22"/>
    <mergeCell ref="A23:G23"/>
    <mergeCell ref="H23:I23"/>
    <mergeCell ref="A71:G71"/>
    <mergeCell ref="H71:I71"/>
    <mergeCell ref="A47:G47"/>
    <mergeCell ref="H47:I47"/>
    <mergeCell ref="A48:G48"/>
    <mergeCell ref="H48:I48"/>
    <mergeCell ref="A69:G69"/>
    <mergeCell ref="H69:I69"/>
    <mergeCell ref="A70:G70"/>
    <mergeCell ref="H70:I70"/>
    <mergeCell ref="H58:I58"/>
    <mergeCell ref="A59:G59"/>
    <mergeCell ref="H59:I59"/>
    <mergeCell ref="A60:G60"/>
    <mergeCell ref="H60:I60"/>
    <mergeCell ref="A33:I33"/>
    <mergeCell ref="A35:I35"/>
    <mergeCell ref="A29:G29"/>
    <mergeCell ref="H29:I29"/>
    <mergeCell ref="A30:G30"/>
    <mergeCell ref="H30:I30"/>
    <mergeCell ref="A31:G31"/>
    <mergeCell ref="H31:I31"/>
    <mergeCell ref="H20:I20"/>
    <mergeCell ref="A21:G21"/>
    <mergeCell ref="A24:G24"/>
    <mergeCell ref="H24:I24"/>
    <mergeCell ref="A25:G25"/>
    <mergeCell ref="H25:I25"/>
    <mergeCell ref="A26:G26"/>
    <mergeCell ref="H26:I26"/>
    <mergeCell ref="A27:G27"/>
    <mergeCell ref="H27:I27"/>
    <mergeCell ref="A28:G28"/>
    <mergeCell ref="H28:I28"/>
  </mergeCells>
  <pageMargins left="0.78740157480314965" right="0.39370078740157483" top="0.78740157480314965" bottom="0.78740157480314965" header="0" footer="0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Лист1</vt:lpstr>
      <vt:lpstr>Лист3</vt:lpstr>
      <vt:lpstr>Лист5</vt:lpstr>
      <vt:lpstr>Лист7</vt:lpstr>
      <vt:lpstr>Лист9</vt:lpstr>
      <vt:lpstr>Лист1!Область_печати</vt:lpstr>
      <vt:lpstr>Лист7!Область_печати</vt:lpstr>
      <vt:lpstr>Лист9!Область_печати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2024-12-10T07:59:36Z</cp:lastPrinted>
  <dcterms:created xsi:type="dcterms:W3CDTF">2024-03-13T08:16:21Z</dcterms:created>
  <dcterms:modified xsi:type="dcterms:W3CDTF">2024-12-18T08:01:36Z</dcterms:modified>
</cp:coreProperties>
</file>